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xr:revisionPtr revIDLastSave="0" documentId="13_ncr:1_{552412FA-1BD1-428C-B0F3-219841C32188}" xr6:coauthVersionLast="47" xr6:coauthVersionMax="47" xr10:uidLastSave="{00000000-0000-0000-0000-000000000000}"/>
  <bookViews>
    <workbookView xWindow="-108" yWindow="-108" windowWidth="23256" windowHeight="12576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91029" iterate="1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2" l="1"/>
  <c r="H39" i="12"/>
  <c r="F39" i="12" s="1"/>
  <c r="D39" i="12"/>
  <c r="D31" i="12"/>
  <c r="D41" i="12" s="1"/>
  <c r="H29" i="12"/>
  <c r="F29" i="12"/>
  <c r="D29" i="12"/>
  <c r="B29" i="12"/>
  <c r="H24" i="12"/>
  <c r="F24" i="12"/>
  <c r="D24" i="12"/>
  <c r="B24" i="12"/>
  <c r="H19" i="12"/>
  <c r="F19" i="12" s="1"/>
  <c r="D19" i="12"/>
  <c r="B19" i="12"/>
  <c r="H12" i="12"/>
  <c r="H31" i="12" s="1"/>
  <c r="F12" i="12"/>
  <c r="D12" i="12"/>
  <c r="B12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H41" i="12" l="1"/>
  <c r="F41" i="12" s="1"/>
  <c r="F31" i="12"/>
</calcChain>
</file>

<file path=xl/sharedStrings.xml><?xml version="1.0" encoding="utf-8"?>
<sst xmlns="http://schemas.openxmlformats.org/spreadsheetml/2006/main" count="444" uniqueCount="244">
  <si>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</si>
  <si>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</si>
  <si>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</si>
  <si>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</si>
  <si>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</si>
  <si>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</si>
  <si>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</si>
  <si>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</si>
  <si>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</si>
  <si>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</si>
  <si>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</si>
  <si>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</si>
  <si>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</si>
  <si>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</si>
  <si>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</si>
  <si>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</si>
  <si>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</si>
  <si>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</si>
  <si>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</si>
  <si>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</si>
  <si>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</si>
  <si>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</si>
  <si>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</si>
  <si>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</si>
  <si>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</si>
  <si>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</si>
  <si>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</si>
  <si>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</si>
  <si>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</si>
  <si>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</si>
  <si>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</si>
  <si>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</si>
  <si>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</si>
  <si>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</si>
  <si>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</si>
  <si>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</si>
  <si>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</si>
  <si>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</si>
  <si>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</si>
  <si>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</si>
  <si>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</si>
  <si>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</si>
  <si>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</si>
  <si>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</si>
  <si>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</si>
  <si>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</si>
  <si>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</si>
  <si>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</si>
  <si>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</si>
  <si>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</si>
  <si>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</si>
  <si>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</si>
  <si>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</si>
  <si>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</si>
  <si>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</si>
  <si>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</si>
  <si>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</si>
  <si>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</si>
  <si>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</si>
  <si>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</si>
  <si>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</si>
  <si>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</si>
  <si>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</si>
  <si>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</si>
  <si>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</si>
  <si>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</si>
  <si>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</si>
  <si>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</si>
  <si>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</si>
  <si>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</si>
  <si>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</si>
  <si>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</si>
  <si>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</si>
  <si>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</si>
  <si>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</si>
  <si>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</si>
  <si>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</si>
  <si>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</si>
  <si>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</si>
  <si>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</si>
  <si>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</si>
  <si>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</si>
  <si>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</si>
  <si>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</si>
  <si>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</si>
  <si>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</si>
  <si>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</si>
  <si>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</si>
  <si>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</si>
  <si>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</si>
  <si>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</si>
  <si>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</si>
  <si>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</si>
  <si>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</si>
  <si>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</si>
  <si>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</si>
  <si>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</si>
  <si>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</si>
  <si>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</si>
  <si>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</si>
  <si>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</si>
  <si>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</si>
  <si>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</si>
  <si>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</si>
  <si>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</si>
  <si>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</si>
  <si>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</si>
  <si>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</si>
  <si>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</si>
  <si>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</si>
  <si>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</si>
  <si>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</si>
  <si>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</si>
  <si>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</si>
  <si>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</si>
  <si>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</si>
  <si>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</si>
  <si>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</si>
  <si>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</si>
  <si>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</si>
  <si>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</si>
  <si>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</si>
  <si>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</si>
  <si>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</si>
  <si>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</si>
  <si>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</si>
  <si>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</si>
  <si>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</si>
  <si>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</si>
  <si>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</si>
  <si>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</si>
  <si>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</si>
  <si>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</si>
  <si>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</si>
  <si>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</si>
  <si>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</si>
  <si>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</si>
  <si>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</si>
  <si>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</si>
  <si>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</si>
  <si>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</si>
  <si>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</si>
  <si>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</si>
  <si>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</si>
  <si>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</si>
  <si>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</si>
  <si>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</si>
  <si>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</si>
  <si>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</si>
  <si>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</si>
  <si>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</si>
  <si>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</si>
  <si>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</si>
  <si>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</si>
  <si>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</si>
  <si>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</si>
  <si>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</si>
  <si>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</si>
  <si>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</si>
  <si>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</si>
  <si>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</si>
  <si>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</si>
  <si>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</si>
  <si>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</si>
  <si>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</si>
  <si>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</si>
  <si>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</si>
  <si>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</si>
  <si>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</si>
  <si>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</si>
  <si>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</si>
  <si>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</si>
  <si>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</si>
  <si>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</si>
  <si>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</si>
  <si>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</si>
  <si>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</si>
  <si>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</si>
  <si>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</si>
  <si>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</si>
  <si>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</si>
  <si>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</si>
  <si>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</si>
  <si>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</si>
  <si>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</si>
  <si>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</si>
  <si>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</si>
  <si>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</si>
  <si>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</si>
  <si>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</si>
  <si>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</si>
  <si>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</si>
  <si>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</si>
  <si>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</si>
  <si>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</si>
  <si>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</si>
  <si>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</si>
  <si>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</si>
  <si>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 xml:space="preserve">Note: 1 bale = 480 pounds. </t>
  </si>
  <si>
    <t xml:space="preserve">    Ethiopia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</si>
  <si>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</si>
  <si>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t xml:space="preserve">    Switzerland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</si>
  <si>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</si>
  <si>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Total Upland</t>
  </si>
  <si>
    <t>Bureau of the Census.</t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</si>
  <si>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</si>
  <si>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</si>
  <si>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 xml:space="preserve">    Myanmar</t>
  </si>
  <si>
    <t xml:space="preserve">    New Zealand</t>
  </si>
  <si>
    <t>Source: USDA, Economic Research Service using data from USDA, World Agricultural</t>
  </si>
  <si>
    <t>Outlook Board.</t>
  </si>
  <si>
    <t>Service and U.S. Department of Commerce, Bureau of the Census.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</si>
  <si>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</si>
  <si>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</si>
  <si>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 xml:space="preserve">Source: USDA, Economic Research Service using data from U.S. Department of Commerce, </t>
  </si>
  <si>
    <t>Source: USDA, Economic Research Service using data from USDA, National Agricultural Statistics</t>
  </si>
  <si>
    <t xml:space="preserve">Source: USDA, Economic Research Service using data from USDA, Farm Service Agency; USDA, </t>
  </si>
  <si>
    <t xml:space="preserve">Source: USDA, Economic Research Service using data from USDA, Agricultural Marketing Service, </t>
  </si>
  <si>
    <t>Contact: Leslie Meyer</t>
  </si>
  <si>
    <t>2023/24</t>
  </si>
  <si>
    <t>June</t>
  </si>
  <si>
    <t>July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</si>
  <si>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</si>
  <si>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</si>
  <si>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</si>
  <si>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</si>
  <si>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</si>
  <si>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</si>
  <si>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</si>
  <si>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</si>
  <si>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</si>
  <si>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</si>
  <si>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t>Source: USDA, Economic Research Service using data from USDA, National</t>
  </si>
  <si>
    <t>Aug.</t>
  </si>
  <si>
    <r>
      <t xml:space="preserve">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</si>
  <si>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Table 10—U.S. cotton acreage, yield, and production estimates, 2024/25</t>
  </si>
  <si>
    <t>2024/25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</si>
  <si>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</si>
  <si>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Note: Raw-fiber-equivalent pounds. Data are preliminary.</t>
  </si>
  <si>
    <t>Sep.</t>
  </si>
  <si>
    <t>.</t>
  </si>
  <si>
    <t>Created October 16, 2024</t>
  </si>
  <si>
    <t>Oct.</t>
  </si>
  <si>
    <t>Last update: 10/16/24.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</si>
</sst>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rgb="FF000000"/>
      <name val="Calibri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0" fillId="0" borderId="0" xfId="2"/>
    <xf numFmtId="0" fontId="21" fillId="0" borderId="0" xfId="0" applyFont="1"/>
    <xf numFmtId="0" fontId="9" fillId="0" borderId="0" xfId="0" applyFont="1"/>
    <xf numFmtId="169" fontId="1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165" fontId="1" fillId="0" borderId="0" xfId="0" applyNumberFormat="1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3" applyNumberFormat="1" applyFont="1"/>
    <xf numFmtId="0" fontId="2" fillId="0" borderId="0" xfId="0" applyFo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/>
    <xf numFmtId="43" fontId="9" fillId="0" borderId="0" xfId="0" applyNumberFormat="1" applyFont="1"/>
    <xf numFmtId="0" fontId="9" fillId="0" borderId="0" xfId="0" applyFont="1" applyAlignment="1">
      <alignment horizontal="left"/>
    </xf>
    <xf numFmtId="3" fontId="1" fillId="0" borderId="0" xfId="1" applyNumberFormat="1" applyFont="1" applyFill="1" applyBorder="1" applyAlignment="1"/>
    <xf numFmtId="169" fontId="8" fillId="0" borderId="0" xfId="0" applyNumberFormat="1" applyFont="1"/>
    <xf numFmtId="0" fontId="8" fillId="0" borderId="0" xfId="0" applyFont="1"/>
    <xf numFmtId="169" fontId="9" fillId="0" borderId="0" xfId="0" applyNumberFormat="1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165" fontId="18" fillId="0" borderId="0" xfId="0" applyNumberFormat="1" applyFont="1"/>
    <xf numFmtId="3" fontId="18" fillId="0" borderId="0" xfId="0" applyNumberFormat="1" applyFont="1"/>
    <xf numFmtId="167" fontId="18" fillId="0" borderId="0" xfId="0" applyNumberFormat="1" applyFont="1"/>
    <xf numFmtId="43" fontId="18" fillId="0" borderId="0" xfId="0" applyNumberFormat="1" applyFont="1"/>
    <xf numFmtId="2" fontId="18" fillId="0" borderId="0" xfId="0" applyNumberFormat="1" applyFont="1"/>
    <xf numFmtId="169" fontId="18" fillId="0" borderId="0" xfId="0" applyNumberFormat="1" applyFont="1"/>
    <xf numFmtId="168" fontId="2" fillId="0" borderId="0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Continuous"/>
    </xf>
    <xf numFmtId="1" fontId="1" fillId="0" borderId="0" xfId="0" applyNumberFormat="1" applyFont="1"/>
    <xf numFmtId="166" fontId="1" fillId="0" borderId="2" xfId="0" applyNumberFormat="1" applyFont="1" applyBorder="1"/>
    <xf numFmtId="165" fontId="1" fillId="0" borderId="2" xfId="0" applyNumberFormat="1" applyFont="1" applyBorder="1"/>
    <xf numFmtId="0" fontId="4" fillId="0" borderId="0" xfId="0" applyFont="1"/>
    <xf numFmtId="0" fontId="1" fillId="0" borderId="2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2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2" xfId="0" applyFont="1" applyBorder="1"/>
    <xf numFmtId="3" fontId="8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3" fontId="1" fillId="0" borderId="0" xfId="1" applyNumberFormat="1" applyFont="1" applyFill="1" applyBorder="1"/>
    <xf numFmtId="168" fontId="1" fillId="0" borderId="2" xfId="1" applyNumberFormat="1" applyFont="1" applyFill="1" applyBorder="1" applyAlignment="1">
      <alignment horizontal="left"/>
    </xf>
    <xf numFmtId="168" fontId="1" fillId="0" borderId="2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168" fontId="4" fillId="0" borderId="0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2" fillId="0" borderId="0" xfId="0" applyFont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3" fillId="0" borderId="0" xfId="0" applyFont="1" applyAlignment="1">
      <alignment horizontal="centerContinuous"/>
    </xf>
    <xf numFmtId="0" fontId="24" fillId="0" borderId="0" xfId="0" applyFont="1"/>
    <xf numFmtId="3" fontId="3" fillId="0" borderId="0" xfId="0" applyNumberFormat="1" applyFont="1" applyAlignment="1">
      <alignment horizontal="left"/>
    </xf>
    <xf numFmtId="3" fontId="3" fillId="0" borderId="2" xfId="0" applyNumberFormat="1" applyFont="1" applyBorder="1" applyAlignment="1">
      <alignment horizontal="left"/>
    </xf>
    <xf numFmtId="0" fontId="25" fillId="0" borderId="3" xfId="0" applyFont="1" applyBorder="1"/>
    <xf numFmtId="0" fontId="25" fillId="0" borderId="2" xfId="0" applyFont="1" applyBorder="1"/>
    <xf numFmtId="0" fontId="25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116" name="Picture 8" descr="PrintLogo">
          <a:extLst>
            <a:ext uri="{FF2B5EF4-FFF2-40B4-BE49-F238E27FC236}">
              <a16:creationId xmlns:a16="http://schemas.microsoft.com/office/drawing/2014/main" id="{A3E4D9EA-13B4-D773-AF04-A0BCEC951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1"/>
  <sheetViews>
    <sheetView tabSelected="1" workbookViewId="0">
      <selection activeCell="A4" sqref="A4"/>
    </sheetView>
  </sheetViews>
  <sheetFormatPr defaultRowHeight="14.4" x14ac:dyDescent="0.3"/>
  <cols>
    <col min="1" max="1" width="111.5546875" customWidth="1"/>
  </cols>
  <sheetData>
    <row r="1" spans="1:1" ht="50.1" customHeight="1" x14ac:dyDescent="0.3"/>
    <row r="2" spans="1:1" ht="15.6" x14ac:dyDescent="0.3">
      <c r="A2" s="6" t="s">
        <v>188</v>
      </c>
    </row>
    <row r="3" spans="1:1" ht="15.6" x14ac:dyDescent="0.3">
      <c r="A3" s="6"/>
    </row>
    <row r="4" spans="1:1" x14ac:dyDescent="0.3">
      <c r="A4" t="s">
        <v>241</v>
      </c>
    </row>
    <row r="6" spans="1:1" x14ac:dyDescent="0.3">
      <c r="A6" t="s">
        <v>0</v>
      </c>
    </row>
    <row r="8" spans="1:1" x14ac:dyDescent="0.3">
      <c r="A8" s="5" t="s">
        <v>44</v>
      </c>
    </row>
    <row r="9" spans="1:1" x14ac:dyDescent="0.3">
      <c r="A9" s="5"/>
    </row>
    <row r="10" spans="1:1" x14ac:dyDescent="0.3">
      <c r="A10" s="5" t="s">
        <v>35</v>
      </c>
    </row>
    <row r="11" spans="1:1" x14ac:dyDescent="0.3">
      <c r="A11" s="5"/>
    </row>
    <row r="12" spans="1:1" x14ac:dyDescent="0.3">
      <c r="A12" s="5" t="s">
        <v>37</v>
      </c>
    </row>
    <row r="13" spans="1:1" x14ac:dyDescent="0.3">
      <c r="A13" s="5"/>
    </row>
    <row r="14" spans="1:1" x14ac:dyDescent="0.3">
      <c r="A14" s="5" t="s">
        <v>38</v>
      </c>
    </row>
    <row r="15" spans="1:1" x14ac:dyDescent="0.3">
      <c r="A15" s="5"/>
    </row>
    <row r="16" spans="1:1" x14ac:dyDescent="0.3">
      <c r="A16" s="5" t="s">
        <v>39</v>
      </c>
    </row>
    <row r="17" spans="1:1" x14ac:dyDescent="0.3">
      <c r="A17" s="5"/>
    </row>
    <row r="18" spans="1:1" x14ac:dyDescent="0.3">
      <c r="A18" s="5" t="s">
        <v>40</v>
      </c>
    </row>
    <row r="19" spans="1:1" x14ac:dyDescent="0.3">
      <c r="A19" s="5"/>
    </row>
    <row r="20" spans="1:1" x14ac:dyDescent="0.3">
      <c r="A20" s="5" t="s">
        <v>41</v>
      </c>
    </row>
    <row r="21" spans="1:1" x14ac:dyDescent="0.3">
      <c r="A21" s="5"/>
    </row>
    <row r="22" spans="1:1" x14ac:dyDescent="0.3">
      <c r="A22" s="5" t="s">
        <v>42</v>
      </c>
    </row>
    <row r="23" spans="1:1" x14ac:dyDescent="0.3">
      <c r="A23" s="5"/>
    </row>
    <row r="24" spans="1:1" x14ac:dyDescent="0.3">
      <c r="A24" s="5" t="s">
        <v>43</v>
      </c>
    </row>
    <row r="26" spans="1:1" x14ac:dyDescent="0.3">
      <c r="A26" s="5" t="s">
        <v>235</v>
      </c>
    </row>
    <row r="27" spans="1:1" x14ac:dyDescent="0.3">
      <c r="A27" s="5"/>
    </row>
    <row r="29" spans="1:1" x14ac:dyDescent="0.3">
      <c r="A29" s="5"/>
    </row>
    <row r="30" spans="1:1" x14ac:dyDescent="0.3">
      <c r="A30" s="5"/>
    </row>
    <row r="31" spans="1:1" x14ac:dyDescent="0.3">
      <c r="A31" t="s">
        <v>218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U.S. actual and projected cotton acreage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6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  <col min="6" max="6" width="11.109375" bestFit="1" customWidth="1"/>
  </cols>
  <sheetData>
    <row r="1" spans="1:6" x14ac:dyDescent="0.3">
      <c r="A1" s="82" t="s">
        <v>197</v>
      </c>
      <c r="B1" s="82"/>
      <c r="C1" s="82"/>
      <c r="D1" s="83"/>
      <c r="E1" s="83"/>
      <c r="F1" s="25"/>
    </row>
    <row r="2" spans="1:6" x14ac:dyDescent="0.3">
      <c r="A2" s="26"/>
      <c r="B2" s="96" t="s">
        <v>220</v>
      </c>
      <c r="C2" s="96" t="s">
        <v>221</v>
      </c>
      <c r="D2" s="96" t="s">
        <v>233</v>
      </c>
      <c r="E2" s="96" t="s">
        <v>233</v>
      </c>
      <c r="F2" s="25"/>
    </row>
    <row r="3" spans="1:6" x14ac:dyDescent="0.3">
      <c r="A3" s="84" t="s">
        <v>104</v>
      </c>
      <c r="B3" s="41">
        <v>2024</v>
      </c>
      <c r="C3" s="41">
        <v>2024</v>
      </c>
      <c r="D3" s="41">
        <v>2024</v>
      </c>
      <c r="E3" s="41">
        <v>2023</v>
      </c>
      <c r="F3" s="25"/>
    </row>
    <row r="4" spans="1:6" ht="8.25" customHeight="1" x14ac:dyDescent="0.3">
      <c r="A4" s="85"/>
      <c r="B4" s="9"/>
      <c r="C4" s="9"/>
      <c r="D4" s="9"/>
      <c r="E4" s="9"/>
      <c r="F4" s="25"/>
    </row>
    <row r="5" spans="1:6" x14ac:dyDescent="0.3">
      <c r="A5" s="26"/>
      <c r="B5" s="109" t="s">
        <v>148</v>
      </c>
      <c r="C5" s="109"/>
      <c r="D5" s="109"/>
      <c r="E5" s="109"/>
      <c r="F5" s="25"/>
    </row>
    <row r="6" spans="1:6" ht="8.25" customHeight="1" x14ac:dyDescent="0.3">
      <c r="A6" s="26"/>
      <c r="B6" s="51"/>
      <c r="C6" s="42"/>
      <c r="D6" s="53"/>
      <c r="E6" s="53"/>
      <c r="F6" s="25"/>
    </row>
    <row r="7" spans="1:6" x14ac:dyDescent="0.3">
      <c r="A7" s="26" t="s">
        <v>106</v>
      </c>
      <c r="B7" s="86">
        <v>83281.8</v>
      </c>
      <c r="C7" s="86">
        <v>78309.5</v>
      </c>
      <c r="D7" s="86">
        <v>87251.9</v>
      </c>
      <c r="E7" s="86">
        <v>91793.7</v>
      </c>
      <c r="F7" s="26"/>
    </row>
    <row r="8" spans="1:6" x14ac:dyDescent="0.3">
      <c r="A8" s="26" t="s">
        <v>149</v>
      </c>
      <c r="B8" s="86">
        <v>154.9</v>
      </c>
      <c r="C8" s="86">
        <v>333.3</v>
      </c>
      <c r="D8" s="86">
        <v>217.9</v>
      </c>
      <c r="E8" s="86">
        <v>114.4</v>
      </c>
      <c r="F8" s="26"/>
    </row>
    <row r="9" spans="1:6" x14ac:dyDescent="0.3">
      <c r="A9" s="26" t="s">
        <v>107</v>
      </c>
      <c r="B9" s="86">
        <v>6531.9</v>
      </c>
      <c r="C9" s="86">
        <v>6686.9</v>
      </c>
      <c r="D9" s="86">
        <v>7179.7</v>
      </c>
      <c r="E9" s="86">
        <v>8148.3</v>
      </c>
      <c r="F9" s="26"/>
    </row>
    <row r="10" spans="1:6" x14ac:dyDescent="0.3">
      <c r="A10" s="26" t="s">
        <v>150</v>
      </c>
      <c r="B10" s="86">
        <v>230.6</v>
      </c>
      <c r="C10" s="86">
        <v>247.8</v>
      </c>
      <c r="D10" s="86">
        <v>320.39999999999998</v>
      </c>
      <c r="E10" s="86">
        <v>107.1</v>
      </c>
      <c r="F10" s="26"/>
    </row>
    <row r="11" spans="1:6" x14ac:dyDescent="0.3">
      <c r="A11" s="26" t="s">
        <v>108</v>
      </c>
      <c r="B11" s="86">
        <v>17614.2</v>
      </c>
      <c r="C11" s="86">
        <v>15467.3</v>
      </c>
      <c r="D11" s="86">
        <v>16140.2</v>
      </c>
      <c r="E11" s="86">
        <v>17548.400000000001</v>
      </c>
      <c r="F11" s="26"/>
    </row>
    <row r="12" spans="1:6" x14ac:dyDescent="0.3">
      <c r="A12" s="26" t="s">
        <v>109</v>
      </c>
      <c r="B12" s="86">
        <v>6584.8</v>
      </c>
      <c r="C12" s="86">
        <v>4766.7</v>
      </c>
      <c r="D12" s="86">
        <v>5469.7</v>
      </c>
      <c r="E12" s="86">
        <v>4931.2</v>
      </c>
      <c r="F12" s="26"/>
    </row>
    <row r="13" spans="1:6" x14ac:dyDescent="0.3">
      <c r="A13" s="26" t="s">
        <v>110</v>
      </c>
      <c r="B13" s="86">
        <v>2992.7</v>
      </c>
      <c r="C13" s="86">
        <v>2700.8</v>
      </c>
      <c r="D13" s="86">
        <v>2657.4</v>
      </c>
      <c r="E13" s="86">
        <v>2187.1</v>
      </c>
      <c r="F13" s="26"/>
    </row>
    <row r="14" spans="1:6" x14ac:dyDescent="0.3">
      <c r="A14" s="26" t="s">
        <v>111</v>
      </c>
      <c r="B14" s="86">
        <v>15.1</v>
      </c>
      <c r="C14" s="86">
        <v>54.2</v>
      </c>
      <c r="D14" s="86">
        <v>48.4</v>
      </c>
      <c r="E14" s="86">
        <v>38.4</v>
      </c>
      <c r="F14" s="26"/>
    </row>
    <row r="15" spans="1:6" x14ac:dyDescent="0.3">
      <c r="A15" s="26" t="s">
        <v>112</v>
      </c>
      <c r="B15" s="86">
        <v>36977.1</v>
      </c>
      <c r="C15" s="86">
        <v>36490.6</v>
      </c>
      <c r="D15" s="86">
        <v>42386.1</v>
      </c>
      <c r="E15" s="86">
        <v>43894.3</v>
      </c>
      <c r="F15" s="26"/>
    </row>
    <row r="16" spans="1:6" x14ac:dyDescent="0.3">
      <c r="A16" s="26" t="s">
        <v>113</v>
      </c>
      <c r="B16" s="86">
        <v>10651.1</v>
      </c>
      <c r="C16" s="86">
        <v>10374.9</v>
      </c>
      <c r="D16" s="86">
        <v>11026.8</v>
      </c>
      <c r="E16" s="86">
        <v>13122.8</v>
      </c>
      <c r="F16" s="26"/>
    </row>
    <row r="17" spans="1:6" x14ac:dyDescent="0.3">
      <c r="A17" s="26" t="s">
        <v>114</v>
      </c>
      <c r="B17" s="86">
        <v>660.8</v>
      </c>
      <c r="C17" s="86">
        <v>582.20000000000005</v>
      </c>
      <c r="D17" s="86">
        <v>768.9</v>
      </c>
      <c r="E17" s="86">
        <v>893.4</v>
      </c>
      <c r="F17" s="26"/>
    </row>
    <row r="18" spans="1:6" x14ac:dyDescent="0.3">
      <c r="A18" s="26" t="s">
        <v>151</v>
      </c>
      <c r="B18" s="86">
        <v>359.9</v>
      </c>
      <c r="C18" s="86">
        <v>237.8</v>
      </c>
      <c r="D18" s="86">
        <v>395.6</v>
      </c>
      <c r="E18" s="86">
        <v>270</v>
      </c>
      <c r="F18" s="26"/>
    </row>
    <row r="19" spans="1:6" x14ac:dyDescent="0.3">
      <c r="A19" s="26" t="s">
        <v>115</v>
      </c>
      <c r="B19" s="86">
        <v>2275</v>
      </c>
      <c r="C19" s="86">
        <v>1895.6</v>
      </c>
      <c r="D19" s="86">
        <v>1579.4</v>
      </c>
      <c r="E19" s="86">
        <v>2087</v>
      </c>
      <c r="F19" s="26"/>
    </row>
    <row r="20" spans="1:6" x14ac:dyDescent="0.3">
      <c r="A20" s="26" t="s">
        <v>152</v>
      </c>
      <c r="B20" s="86">
        <v>136.30000000000001</v>
      </c>
      <c r="C20" s="86">
        <v>385.6</v>
      </c>
      <c r="D20" s="86">
        <v>129.80000000000001</v>
      </c>
      <c r="E20" s="86">
        <v>100.5</v>
      </c>
      <c r="F20" s="26"/>
    </row>
    <row r="21" spans="1:6" x14ac:dyDescent="0.3">
      <c r="A21" s="26" t="s">
        <v>153</v>
      </c>
      <c r="B21" s="86">
        <v>134.9</v>
      </c>
      <c r="C21" s="86">
        <v>155.69999999999999</v>
      </c>
      <c r="D21" s="86">
        <v>239.8</v>
      </c>
      <c r="E21" s="86">
        <v>228.1</v>
      </c>
      <c r="F21" s="26"/>
    </row>
    <row r="22" spans="1:6" x14ac:dyDescent="0.3">
      <c r="A22" s="26" t="s">
        <v>116</v>
      </c>
      <c r="B22" s="86">
        <v>1561</v>
      </c>
      <c r="C22" s="86">
        <v>992.1</v>
      </c>
      <c r="D22" s="86">
        <v>585.6</v>
      </c>
      <c r="E22" s="86">
        <v>1418.1</v>
      </c>
      <c r="F22" s="26"/>
    </row>
    <row r="23" spans="1:6" x14ac:dyDescent="0.3">
      <c r="A23" s="26" t="s">
        <v>117</v>
      </c>
      <c r="B23" s="86">
        <v>78.2</v>
      </c>
      <c r="C23" s="86">
        <v>82</v>
      </c>
      <c r="D23" s="86">
        <v>250.1</v>
      </c>
      <c r="E23" s="86">
        <v>58.8</v>
      </c>
      <c r="F23" s="26"/>
    </row>
    <row r="24" spans="1:6" x14ac:dyDescent="0.3">
      <c r="A24" s="26" t="s">
        <v>118</v>
      </c>
      <c r="B24" s="86">
        <v>2371.1999999999998</v>
      </c>
      <c r="C24" s="86">
        <v>2320.9</v>
      </c>
      <c r="D24" s="86">
        <v>1803.6</v>
      </c>
      <c r="E24" s="86">
        <v>2049</v>
      </c>
      <c r="F24" s="26"/>
    </row>
    <row r="25" spans="1:6" x14ac:dyDescent="0.3">
      <c r="A25" s="26" t="s">
        <v>154</v>
      </c>
      <c r="B25" s="86">
        <v>104.3</v>
      </c>
      <c r="C25" s="86">
        <v>126.2</v>
      </c>
      <c r="D25" s="86">
        <v>82.4</v>
      </c>
      <c r="E25" s="86">
        <v>200.5</v>
      </c>
      <c r="F25" s="26"/>
    </row>
    <row r="26" spans="1:6" x14ac:dyDescent="0.3">
      <c r="A26" s="26" t="s">
        <v>155</v>
      </c>
      <c r="B26" s="86">
        <v>192.4</v>
      </c>
      <c r="C26" s="86">
        <v>181.4</v>
      </c>
      <c r="D26" s="86">
        <v>175.2</v>
      </c>
      <c r="E26" s="86">
        <v>125.7</v>
      </c>
      <c r="F26" s="26"/>
    </row>
    <row r="27" spans="1:6" x14ac:dyDescent="0.3">
      <c r="A27" s="26" t="s">
        <v>119</v>
      </c>
      <c r="B27" s="86">
        <v>777.6</v>
      </c>
      <c r="C27" s="86">
        <v>315</v>
      </c>
      <c r="D27" s="86">
        <v>304.39999999999998</v>
      </c>
      <c r="E27" s="86">
        <v>219</v>
      </c>
      <c r="F27" s="26"/>
    </row>
    <row r="28" spans="1:6" x14ac:dyDescent="0.3">
      <c r="A28" s="26" t="s">
        <v>120</v>
      </c>
      <c r="B28" s="86">
        <v>141.4</v>
      </c>
      <c r="C28" s="86">
        <v>150.1</v>
      </c>
      <c r="D28" s="86">
        <v>204.4</v>
      </c>
      <c r="E28" s="86">
        <v>191</v>
      </c>
      <c r="F28" s="26"/>
    </row>
    <row r="29" spans="1:6" x14ac:dyDescent="0.3">
      <c r="A29" s="26" t="s">
        <v>156</v>
      </c>
      <c r="B29" s="86">
        <v>163.80000000000001</v>
      </c>
      <c r="C29" s="86">
        <v>328.4</v>
      </c>
      <c r="D29" s="86">
        <v>236</v>
      </c>
      <c r="E29" s="86">
        <v>137.80000000000001</v>
      </c>
      <c r="F29" s="26"/>
    </row>
    <row r="30" spans="1:6" x14ac:dyDescent="0.3">
      <c r="A30" s="26" t="s">
        <v>201</v>
      </c>
      <c r="B30" s="86">
        <v>40.799999999999997</v>
      </c>
      <c r="C30" s="86">
        <v>18</v>
      </c>
      <c r="D30" s="86">
        <v>24.9</v>
      </c>
      <c r="E30" s="86">
        <v>70.599999999999994</v>
      </c>
      <c r="F30" s="26"/>
    </row>
    <row r="31" spans="1:6" x14ac:dyDescent="0.3">
      <c r="A31" s="26" t="s">
        <v>157</v>
      </c>
      <c r="B31" s="86">
        <v>490.7</v>
      </c>
      <c r="C31" s="86">
        <v>478.6</v>
      </c>
      <c r="D31" s="86">
        <v>346.8</v>
      </c>
      <c r="E31" s="86">
        <v>419.2</v>
      </c>
      <c r="F31" s="26"/>
    </row>
    <row r="32" spans="1:6" x14ac:dyDescent="0.3">
      <c r="A32" s="26" t="s">
        <v>123</v>
      </c>
      <c r="B32" s="86">
        <v>2316.6</v>
      </c>
      <c r="C32" s="86">
        <v>2925.1</v>
      </c>
      <c r="D32" s="86">
        <v>3204.8</v>
      </c>
      <c r="E32" s="86">
        <v>4143.8</v>
      </c>
      <c r="F32" s="26"/>
    </row>
    <row r="33" spans="1:6" x14ac:dyDescent="0.3">
      <c r="A33" s="26" t="s">
        <v>127</v>
      </c>
      <c r="B33" s="86">
        <v>601.1</v>
      </c>
      <c r="C33" s="86">
        <v>686.6</v>
      </c>
      <c r="D33" s="86">
        <v>611.79999999999995</v>
      </c>
      <c r="E33" s="86">
        <v>580.29999999999995</v>
      </c>
      <c r="F33" s="26"/>
    </row>
    <row r="34" spans="1:6" x14ac:dyDescent="0.3">
      <c r="A34" s="26" t="s">
        <v>128</v>
      </c>
      <c r="B34" s="86">
        <v>129.5</v>
      </c>
      <c r="C34" s="86">
        <v>145.30000000000001</v>
      </c>
      <c r="D34" s="86">
        <v>273.60000000000002</v>
      </c>
      <c r="E34" s="86">
        <v>317.60000000000002</v>
      </c>
      <c r="F34" s="26"/>
    </row>
    <row r="35" spans="1:6" x14ac:dyDescent="0.3">
      <c r="A35" s="26" t="s">
        <v>129</v>
      </c>
      <c r="B35" s="86">
        <v>142.69999999999999</v>
      </c>
      <c r="C35" s="86">
        <v>97.9</v>
      </c>
      <c r="D35" s="86">
        <v>104.5</v>
      </c>
      <c r="E35" s="86">
        <v>403.6</v>
      </c>
      <c r="F35" s="26"/>
    </row>
    <row r="36" spans="1:6" x14ac:dyDescent="0.3">
      <c r="A36" s="26" t="s">
        <v>131</v>
      </c>
      <c r="B36" s="86">
        <v>58.1</v>
      </c>
      <c r="C36" s="86">
        <v>57</v>
      </c>
      <c r="D36" s="86">
        <v>79.5</v>
      </c>
      <c r="E36" s="86">
        <v>108</v>
      </c>
      <c r="F36" s="26"/>
    </row>
    <row r="37" spans="1:6" x14ac:dyDescent="0.3">
      <c r="A37" s="26" t="s">
        <v>132</v>
      </c>
      <c r="B37" s="86">
        <v>355.6</v>
      </c>
      <c r="C37" s="86">
        <v>574.20000000000005</v>
      </c>
      <c r="D37" s="86">
        <v>545.4</v>
      </c>
      <c r="E37" s="86">
        <v>390.6</v>
      </c>
      <c r="F37" s="26"/>
    </row>
    <row r="38" spans="1:6" x14ac:dyDescent="0.3">
      <c r="A38" s="26" t="s">
        <v>158</v>
      </c>
      <c r="B38" s="86">
        <v>83.3</v>
      </c>
      <c r="C38" s="86">
        <v>84.7</v>
      </c>
      <c r="D38" s="86">
        <v>103.6</v>
      </c>
      <c r="E38" s="86">
        <v>72.900000000000006</v>
      </c>
      <c r="F38" s="26"/>
    </row>
    <row r="39" spans="1:6" x14ac:dyDescent="0.3">
      <c r="A39" s="26" t="s">
        <v>137</v>
      </c>
      <c r="B39" s="86">
        <v>296.5</v>
      </c>
      <c r="C39" s="86">
        <v>292.89999999999998</v>
      </c>
      <c r="D39" s="86">
        <v>435.9</v>
      </c>
      <c r="E39" s="86">
        <v>403.6</v>
      </c>
      <c r="F39" s="26"/>
    </row>
    <row r="40" spans="1:6" x14ac:dyDescent="0.3">
      <c r="A40" s="26" t="s">
        <v>139</v>
      </c>
      <c r="B40" s="86">
        <v>90.6</v>
      </c>
      <c r="C40" s="86">
        <v>109.4</v>
      </c>
      <c r="D40" s="86">
        <v>106.3</v>
      </c>
      <c r="E40" s="86">
        <v>139.1</v>
      </c>
      <c r="F40" s="26"/>
    </row>
    <row r="41" spans="1:6" x14ac:dyDescent="0.3">
      <c r="A41" s="26" t="s">
        <v>159</v>
      </c>
      <c r="B41" s="86">
        <v>248.1</v>
      </c>
      <c r="C41" s="86">
        <v>377.6</v>
      </c>
      <c r="D41" s="86">
        <v>562.29999999999995</v>
      </c>
      <c r="E41" s="86">
        <v>1058.8</v>
      </c>
      <c r="F41" s="26"/>
    </row>
    <row r="42" spans="1:6" x14ac:dyDescent="0.3">
      <c r="A42" s="26" t="s">
        <v>160</v>
      </c>
      <c r="B42" s="86">
        <v>82.6</v>
      </c>
      <c r="C42" s="86">
        <v>120.7</v>
      </c>
      <c r="D42" s="86">
        <v>62.1</v>
      </c>
      <c r="E42" s="86">
        <v>68.599999999999994</v>
      </c>
      <c r="F42" s="26"/>
    </row>
    <row r="43" spans="1:6" x14ac:dyDescent="0.3">
      <c r="A43" s="26" t="s">
        <v>142</v>
      </c>
      <c r="B43" s="86">
        <v>377.3</v>
      </c>
      <c r="C43" s="86">
        <v>177</v>
      </c>
      <c r="D43" s="86">
        <v>393.2</v>
      </c>
      <c r="E43" s="86">
        <v>341.3</v>
      </c>
      <c r="F43" s="26"/>
    </row>
    <row r="44" spans="1:6" x14ac:dyDescent="0.3">
      <c r="A44" s="26" t="s">
        <v>161</v>
      </c>
      <c r="B44" s="86">
        <v>210.6</v>
      </c>
      <c r="C44" s="86">
        <v>138.19999999999999</v>
      </c>
      <c r="D44" s="86">
        <v>355</v>
      </c>
      <c r="E44" s="86">
        <v>274.10000000000002</v>
      </c>
      <c r="F44" s="26"/>
    </row>
    <row r="45" spans="1:6" x14ac:dyDescent="0.3">
      <c r="A45" s="26" t="s">
        <v>208</v>
      </c>
      <c r="B45" s="86">
        <v>137.80000000000001</v>
      </c>
      <c r="C45" s="86">
        <v>28.6</v>
      </c>
      <c r="D45" s="86">
        <v>30.9</v>
      </c>
      <c r="E45" s="86">
        <v>56</v>
      </c>
      <c r="F45" s="26"/>
    </row>
    <row r="46" spans="1:6" x14ac:dyDescent="0.3">
      <c r="A46" s="26" t="s">
        <v>143</v>
      </c>
      <c r="B46" s="86">
        <v>1177.9000000000001</v>
      </c>
      <c r="C46" s="86">
        <v>722.5</v>
      </c>
      <c r="D46" s="86">
        <v>465.2</v>
      </c>
      <c r="E46" s="86">
        <v>1521.1</v>
      </c>
      <c r="F46" s="26"/>
    </row>
    <row r="47" spans="1:6" x14ac:dyDescent="0.3">
      <c r="A47" s="26" t="s">
        <v>162</v>
      </c>
      <c r="B47" s="86">
        <v>1083.9000000000001</v>
      </c>
      <c r="C47" s="86">
        <v>573.1</v>
      </c>
      <c r="D47" s="86">
        <v>374.7</v>
      </c>
      <c r="E47" s="86">
        <v>1410.4</v>
      </c>
      <c r="F47" s="26"/>
    </row>
    <row r="48" spans="1:6" x14ac:dyDescent="0.3">
      <c r="A48" s="82" t="s">
        <v>163</v>
      </c>
      <c r="B48" s="83">
        <v>91799.7</v>
      </c>
      <c r="C48" s="83">
        <v>86350.6</v>
      </c>
      <c r="D48" s="83">
        <v>94698</v>
      </c>
      <c r="E48" s="72">
        <v>101935.9</v>
      </c>
      <c r="F48" s="25"/>
    </row>
    <row r="49" spans="1:6" ht="3.9" customHeight="1" x14ac:dyDescent="0.3">
      <c r="A49" s="26"/>
      <c r="B49" s="86"/>
      <c r="C49" s="86"/>
      <c r="D49" s="86"/>
      <c r="E49" s="3"/>
      <c r="F49" s="25"/>
    </row>
    <row r="50" spans="1:6" ht="14.1" customHeight="1" x14ac:dyDescent="0.3">
      <c r="A50" s="1" t="s">
        <v>238</v>
      </c>
      <c r="B50" s="1"/>
      <c r="C50" s="1"/>
      <c r="D50" s="3"/>
      <c r="E50" s="94"/>
      <c r="F50" s="36"/>
    </row>
    <row r="51" spans="1:6" ht="14.1" customHeight="1" x14ac:dyDescent="0.3">
      <c r="A51" s="1" t="s">
        <v>202</v>
      </c>
      <c r="B51" s="1"/>
      <c r="C51" s="1"/>
      <c r="D51" s="3"/>
      <c r="E51" s="94"/>
      <c r="F51" s="36"/>
    </row>
    <row r="52" spans="1:6" ht="6.9" customHeight="1" x14ac:dyDescent="0.3">
      <c r="A52" s="1"/>
      <c r="B52" s="1"/>
      <c r="C52" s="1"/>
      <c r="D52" s="3"/>
      <c r="E52" s="94"/>
      <c r="F52" s="36"/>
    </row>
    <row r="53" spans="1:6" ht="14.1" customHeight="1" x14ac:dyDescent="0.3">
      <c r="A53" s="111" t="s">
        <v>214</v>
      </c>
      <c r="B53" s="111"/>
      <c r="C53" s="111"/>
      <c r="D53" s="111"/>
      <c r="E53" s="111"/>
      <c r="F53" s="36"/>
    </row>
    <row r="54" spans="1:6" ht="14.1" customHeight="1" x14ac:dyDescent="0.3">
      <c r="A54" s="73" t="s">
        <v>204</v>
      </c>
      <c r="B54" s="73"/>
      <c r="C54" s="73"/>
      <c r="D54" s="73"/>
      <c r="E54" s="73"/>
      <c r="F54" s="36"/>
    </row>
    <row r="55" spans="1:6" ht="6.9" customHeight="1" x14ac:dyDescent="0.3">
      <c r="A55" s="92"/>
      <c r="B55" s="1"/>
      <c r="C55" s="1"/>
      <c r="D55" s="3"/>
      <c r="E55" s="94"/>
      <c r="F55" s="36"/>
    </row>
    <row r="56" spans="1:6" ht="14.1" customHeight="1" x14ac:dyDescent="0.3">
      <c r="A56" s="1" t="s">
        <v>243</v>
      </c>
      <c r="B56" s="92"/>
      <c r="C56" s="92"/>
      <c r="D56" s="3"/>
      <c r="E56" s="94"/>
      <c r="F56" s="27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9"/>
  <sheetViews>
    <sheetView showGridLines="0" workbookViewId="0"/>
  </sheetViews>
  <sheetFormatPr defaultRowHeight="14.4" x14ac:dyDescent="0.3"/>
  <cols>
    <col min="1" max="1" width="13.6640625" customWidth="1"/>
    <col min="2" max="2" width="10.109375" customWidth="1"/>
    <col min="3" max="3" width="2.6640625" customWidth="1"/>
    <col min="4" max="4" width="10.109375" customWidth="1"/>
    <col min="5" max="5" width="3.44140625" customWidth="1"/>
    <col min="6" max="6" width="10.109375" customWidth="1"/>
    <col min="7" max="7" width="2.6640625" customWidth="1"/>
    <col min="8" max="8" width="10.109375" customWidth="1"/>
  </cols>
  <sheetData>
    <row r="1" spans="1:8" ht="12.75" customHeight="1" x14ac:dyDescent="0.3">
      <c r="A1" s="40" t="s">
        <v>235</v>
      </c>
      <c r="B1" s="40"/>
      <c r="C1" s="40"/>
      <c r="D1" s="40"/>
      <c r="E1" s="40"/>
      <c r="F1" s="40"/>
      <c r="G1" s="40"/>
      <c r="H1" s="40"/>
    </row>
    <row r="2" spans="1:8" ht="12.75" customHeight="1" x14ac:dyDescent="0.3">
      <c r="A2" s="98" t="s">
        <v>164</v>
      </c>
      <c r="B2" s="99" t="s">
        <v>222</v>
      </c>
      <c r="C2" s="99"/>
      <c r="D2" s="99" t="s">
        <v>223</v>
      </c>
      <c r="E2" s="99"/>
      <c r="F2" s="100" t="s">
        <v>224</v>
      </c>
      <c r="G2" s="100"/>
      <c r="H2" s="99" t="s">
        <v>10</v>
      </c>
    </row>
    <row r="3" spans="1:8" ht="12.75" customHeight="1" x14ac:dyDescent="0.3">
      <c r="A3" s="1"/>
      <c r="B3" s="17"/>
      <c r="C3" s="17"/>
      <c r="D3" s="17"/>
      <c r="E3" s="17"/>
      <c r="F3" s="50" t="s">
        <v>225</v>
      </c>
      <c r="G3" s="50"/>
      <c r="H3" s="17"/>
    </row>
    <row r="4" spans="1:8" ht="13.5" customHeight="1" x14ac:dyDescent="0.3">
      <c r="A4" s="1"/>
      <c r="B4" s="108" t="s">
        <v>226</v>
      </c>
      <c r="C4" s="108"/>
      <c r="D4" s="108"/>
      <c r="E4" s="101"/>
      <c r="F4" s="50" t="s">
        <v>227</v>
      </c>
      <c r="G4" s="50"/>
      <c r="H4" s="50" t="s">
        <v>228</v>
      </c>
    </row>
    <row r="5" spans="1:8" ht="12.75" customHeight="1" x14ac:dyDescent="0.3">
      <c r="A5" s="1" t="s">
        <v>3</v>
      </c>
      <c r="B5" s="102"/>
      <c r="C5" s="102"/>
      <c r="D5" s="1"/>
      <c r="E5" s="1"/>
      <c r="F5" s="1"/>
      <c r="G5" s="1"/>
      <c r="H5" s="102"/>
    </row>
    <row r="6" spans="1:8" ht="12.75" customHeight="1" x14ac:dyDescent="0.3">
      <c r="A6" s="1" t="s">
        <v>165</v>
      </c>
      <c r="B6" s="19">
        <v>400</v>
      </c>
      <c r="C6" s="1"/>
      <c r="D6" s="1">
        <v>395</v>
      </c>
      <c r="E6" s="1"/>
      <c r="F6" s="3">
        <v>851</v>
      </c>
      <c r="G6" s="1"/>
      <c r="H6" s="3">
        <v>700</v>
      </c>
    </row>
    <row r="7" spans="1:8" ht="12.75" customHeight="1" x14ac:dyDescent="0.3">
      <c r="A7" s="1" t="s">
        <v>166</v>
      </c>
      <c r="B7" s="19">
        <v>86</v>
      </c>
      <c r="C7" s="3"/>
      <c r="D7" s="3">
        <v>84</v>
      </c>
      <c r="E7" s="3"/>
      <c r="F7" s="3">
        <v>629</v>
      </c>
      <c r="G7" s="3"/>
      <c r="H7" s="1">
        <v>110</v>
      </c>
    </row>
    <row r="8" spans="1:8" ht="12.75" customHeight="1" x14ac:dyDescent="0.3">
      <c r="A8" s="1" t="s">
        <v>167</v>
      </c>
      <c r="B8" s="19">
        <v>1100</v>
      </c>
      <c r="C8" s="3"/>
      <c r="D8" s="3">
        <v>1090</v>
      </c>
      <c r="E8" s="3"/>
      <c r="F8" s="3">
        <v>727</v>
      </c>
      <c r="G8" s="3"/>
      <c r="H8" s="3">
        <v>1650</v>
      </c>
    </row>
    <row r="9" spans="1:8" ht="12.75" customHeight="1" x14ac:dyDescent="0.3">
      <c r="A9" s="1" t="s">
        <v>229</v>
      </c>
      <c r="B9" s="19">
        <v>410</v>
      </c>
      <c r="C9" s="3"/>
      <c r="D9" s="3">
        <v>400</v>
      </c>
      <c r="E9" s="3"/>
      <c r="F9" s="3">
        <v>840</v>
      </c>
      <c r="G9" s="3"/>
      <c r="H9" s="3">
        <v>700</v>
      </c>
    </row>
    <row r="10" spans="1:8" ht="12.75" customHeight="1" x14ac:dyDescent="0.3">
      <c r="A10" s="1" t="s">
        <v>230</v>
      </c>
      <c r="B10" s="19">
        <v>225</v>
      </c>
      <c r="C10" s="3"/>
      <c r="D10" s="3">
        <v>220</v>
      </c>
      <c r="E10" s="3"/>
      <c r="F10" s="3">
        <v>818</v>
      </c>
      <c r="G10" s="3"/>
      <c r="H10" s="3">
        <v>375</v>
      </c>
    </row>
    <row r="11" spans="1:8" ht="12.75" customHeight="1" x14ac:dyDescent="0.3">
      <c r="A11" s="1" t="s">
        <v>168</v>
      </c>
      <c r="B11" s="19">
        <v>91</v>
      </c>
      <c r="C11" s="3"/>
      <c r="D11" s="3">
        <v>90</v>
      </c>
      <c r="E11" s="3"/>
      <c r="F11" s="3">
        <v>1013</v>
      </c>
      <c r="G11" s="3"/>
      <c r="H11" s="3">
        <v>190</v>
      </c>
    </row>
    <row r="12" spans="1:8" ht="12.75" customHeight="1" x14ac:dyDescent="0.3">
      <c r="A12" s="1" t="s">
        <v>169</v>
      </c>
      <c r="B12" s="19">
        <f>SUM(B6:B11)</f>
        <v>2312</v>
      </c>
      <c r="C12" s="3"/>
      <c r="D12" s="3">
        <f>SUM(D6:D11)</f>
        <v>2279</v>
      </c>
      <c r="E12" s="3"/>
      <c r="F12" s="3">
        <f>H12*480/D12</f>
        <v>784.55462922334357</v>
      </c>
      <c r="G12" s="3"/>
      <c r="H12" s="3">
        <f>SUM(H6:H11)</f>
        <v>3725</v>
      </c>
    </row>
    <row r="13" spans="1:8" ht="12.75" customHeight="1" x14ac:dyDescent="0.3">
      <c r="A13" s="1"/>
      <c r="B13" s="1"/>
      <c r="C13" s="3"/>
      <c r="D13" s="3"/>
      <c r="E13" s="3"/>
      <c r="F13" s="3"/>
      <c r="G13" s="3"/>
      <c r="H13" s="3"/>
    </row>
    <row r="14" spans="1:8" ht="12.75" customHeight="1" x14ac:dyDescent="0.3">
      <c r="A14" s="1" t="s">
        <v>170</v>
      </c>
      <c r="B14" s="19">
        <v>650</v>
      </c>
      <c r="C14" s="3"/>
      <c r="D14" s="3">
        <v>640</v>
      </c>
      <c r="E14" s="3"/>
      <c r="F14" s="3">
        <v>1200</v>
      </c>
      <c r="G14" s="3"/>
      <c r="H14" s="3">
        <v>1600</v>
      </c>
    </row>
    <row r="15" spans="1:8" ht="12.75" customHeight="1" x14ac:dyDescent="0.3">
      <c r="A15" s="1" t="s">
        <v>171</v>
      </c>
      <c r="B15" s="19">
        <v>155</v>
      </c>
      <c r="C15" s="3"/>
      <c r="D15" s="3">
        <v>150</v>
      </c>
      <c r="E15" s="3"/>
      <c r="F15" s="3">
        <v>960</v>
      </c>
      <c r="G15" s="3"/>
      <c r="H15" s="3">
        <v>300</v>
      </c>
    </row>
    <row r="16" spans="1:8" ht="12.75" customHeight="1" x14ac:dyDescent="0.3">
      <c r="A16" s="1" t="s">
        <v>172</v>
      </c>
      <c r="B16" s="19">
        <v>520</v>
      </c>
      <c r="C16" s="3"/>
      <c r="D16" s="3">
        <v>515</v>
      </c>
      <c r="E16" s="3"/>
      <c r="F16" s="3">
        <v>1118</v>
      </c>
      <c r="G16" s="3"/>
      <c r="H16" s="3">
        <v>1200</v>
      </c>
    </row>
    <row r="17" spans="1:8" ht="12.75" customHeight="1" x14ac:dyDescent="0.3">
      <c r="A17" s="1" t="s">
        <v>173</v>
      </c>
      <c r="B17" s="19">
        <v>400</v>
      </c>
      <c r="C17" s="3"/>
      <c r="D17" s="3">
        <v>380</v>
      </c>
      <c r="E17" s="3"/>
      <c r="F17" s="3">
        <v>1238</v>
      </c>
      <c r="G17" s="3"/>
      <c r="H17" s="3">
        <v>980</v>
      </c>
    </row>
    <row r="18" spans="1:8" ht="12.75" customHeight="1" x14ac:dyDescent="0.3">
      <c r="A18" s="1" t="s">
        <v>174</v>
      </c>
      <c r="B18" s="19">
        <v>265</v>
      </c>
      <c r="C18" s="3"/>
      <c r="D18" s="3">
        <v>250</v>
      </c>
      <c r="E18" s="3"/>
      <c r="F18" s="3">
        <v>1094</v>
      </c>
      <c r="G18" s="3"/>
      <c r="H18" s="3">
        <v>570</v>
      </c>
    </row>
    <row r="19" spans="1:8" ht="12.75" customHeight="1" x14ac:dyDescent="0.3">
      <c r="A19" s="1" t="s">
        <v>175</v>
      </c>
      <c r="B19" s="19">
        <f>SUM(B14:B18)</f>
        <v>1990</v>
      </c>
      <c r="C19" s="3"/>
      <c r="D19" s="3">
        <f>SUM(D14:D18)</f>
        <v>1935</v>
      </c>
      <c r="E19" s="3"/>
      <c r="F19" s="3">
        <f>H19*480/D19</f>
        <v>1153.4883720930231</v>
      </c>
      <c r="G19" s="3"/>
      <c r="H19" s="3">
        <f>SUM(H14:H18)</f>
        <v>4650</v>
      </c>
    </row>
    <row r="20" spans="1:8" ht="12.75" customHeight="1" x14ac:dyDescent="0.3">
      <c r="A20" s="1"/>
      <c r="B20" s="1"/>
      <c r="C20" s="3"/>
      <c r="D20" s="3"/>
      <c r="E20" s="3"/>
      <c r="F20" s="3"/>
      <c r="G20" s="3"/>
      <c r="H20" s="3"/>
    </row>
    <row r="21" spans="1:8" ht="12.75" customHeight="1" x14ac:dyDescent="0.3">
      <c r="A21" s="1" t="s">
        <v>176</v>
      </c>
      <c r="B21" s="19">
        <v>130</v>
      </c>
      <c r="C21" s="3"/>
      <c r="D21" s="3">
        <v>120</v>
      </c>
      <c r="E21" s="3"/>
      <c r="F21" s="3">
        <v>760</v>
      </c>
      <c r="G21" s="3"/>
      <c r="H21" s="3">
        <v>190</v>
      </c>
    </row>
    <row r="22" spans="1:8" ht="12.75" customHeight="1" x14ac:dyDescent="0.3">
      <c r="A22" s="1" t="s">
        <v>177</v>
      </c>
      <c r="B22" s="19">
        <v>435</v>
      </c>
      <c r="C22" s="3"/>
      <c r="D22" s="3">
        <v>315</v>
      </c>
      <c r="E22" s="3"/>
      <c r="F22" s="3">
        <v>442</v>
      </c>
      <c r="G22" s="3"/>
      <c r="H22" s="3">
        <v>290</v>
      </c>
    </row>
    <row r="23" spans="1:8" ht="12.75" customHeight="1" x14ac:dyDescent="0.3">
      <c r="A23" s="1" t="s">
        <v>178</v>
      </c>
      <c r="B23" s="19">
        <v>5950</v>
      </c>
      <c r="C23" s="3"/>
      <c r="D23" s="3">
        <v>3650</v>
      </c>
      <c r="E23" s="3"/>
      <c r="F23" s="3">
        <v>579</v>
      </c>
      <c r="G23" s="3"/>
      <c r="H23" s="3">
        <v>4400</v>
      </c>
    </row>
    <row r="24" spans="1:8" ht="12.75" customHeight="1" x14ac:dyDescent="0.3">
      <c r="A24" s="1" t="s">
        <v>179</v>
      </c>
      <c r="B24" s="19">
        <f>SUM(B21:B23)</f>
        <v>6515</v>
      </c>
      <c r="C24" s="3"/>
      <c r="D24" s="3">
        <f>SUM(D21:D23)</f>
        <v>4085</v>
      </c>
      <c r="E24" s="3"/>
      <c r="F24" s="3">
        <f>H24*480/D24</f>
        <v>573.41493268053853</v>
      </c>
      <c r="G24" s="3"/>
      <c r="H24" s="3">
        <f>SUM(H21:H23)</f>
        <v>4880</v>
      </c>
    </row>
    <row r="25" spans="1:8" ht="12.75" customHeight="1" x14ac:dyDescent="0.3">
      <c r="A25" s="1"/>
      <c r="B25" s="1"/>
      <c r="C25" s="3"/>
      <c r="D25" s="3"/>
      <c r="E25" s="3"/>
      <c r="F25" s="3"/>
      <c r="G25" s="3"/>
      <c r="H25" s="3"/>
    </row>
    <row r="26" spans="1:8" ht="12.75" customHeight="1" x14ac:dyDescent="0.3">
      <c r="A26" s="1" t="s">
        <v>180</v>
      </c>
      <c r="B26" s="19">
        <v>96</v>
      </c>
      <c r="C26" s="3"/>
      <c r="D26" s="3">
        <v>95</v>
      </c>
      <c r="E26" s="3"/>
      <c r="F26" s="3">
        <v>1516</v>
      </c>
      <c r="G26" s="3"/>
      <c r="H26" s="3">
        <v>300</v>
      </c>
    </row>
    <row r="27" spans="1:8" ht="12.75" customHeight="1" x14ac:dyDescent="0.3">
      <c r="A27" s="1" t="s">
        <v>181</v>
      </c>
      <c r="B27" s="19">
        <v>22</v>
      </c>
      <c r="C27" s="3"/>
      <c r="D27" s="3">
        <v>21.6</v>
      </c>
      <c r="E27" s="3"/>
      <c r="F27" s="3">
        <v>2000</v>
      </c>
      <c r="G27" s="3"/>
      <c r="H27" s="3">
        <v>90</v>
      </c>
    </row>
    <row r="28" spans="1:8" ht="12.75" customHeight="1" x14ac:dyDescent="0.3">
      <c r="A28" s="1" t="s">
        <v>182</v>
      </c>
      <c r="B28" s="19">
        <v>40</v>
      </c>
      <c r="C28" s="3"/>
      <c r="D28" s="3">
        <v>27</v>
      </c>
      <c r="E28" s="3"/>
      <c r="F28" s="3">
        <v>711</v>
      </c>
      <c r="G28" s="3"/>
      <c r="H28" s="3">
        <v>40</v>
      </c>
    </row>
    <row r="29" spans="1:8" ht="12.75" customHeight="1" x14ac:dyDescent="0.3">
      <c r="A29" s="1" t="s">
        <v>183</v>
      </c>
      <c r="B29" s="19">
        <f>SUM(B26:B28)</f>
        <v>158</v>
      </c>
      <c r="C29" s="3"/>
      <c r="D29" s="3">
        <f>SUM(D26:D28)</f>
        <v>143.6</v>
      </c>
      <c r="E29" s="3"/>
      <c r="F29" s="3">
        <f>H29*480/D29</f>
        <v>1437.3259052924791</v>
      </c>
      <c r="G29" s="3"/>
      <c r="H29" s="3">
        <f>SUM(H26:H28)</f>
        <v>430</v>
      </c>
    </row>
    <row r="30" spans="1:8" ht="12.75" customHeight="1" x14ac:dyDescent="0.3">
      <c r="A30" s="1"/>
      <c r="B30" s="1"/>
      <c r="C30" s="3"/>
      <c r="D30" s="3"/>
      <c r="E30" s="3"/>
      <c r="F30" s="3"/>
      <c r="G30" s="3"/>
      <c r="H30" s="3"/>
    </row>
    <row r="31" spans="1:8" ht="12.75" customHeight="1" x14ac:dyDescent="0.3">
      <c r="A31" s="1" t="s">
        <v>203</v>
      </c>
      <c r="B31" s="19">
        <v>10975</v>
      </c>
      <c r="C31" s="3"/>
      <c r="D31" s="3">
        <f>SUM(D12+D19+D24+D29)</f>
        <v>8442.6</v>
      </c>
      <c r="E31" s="3"/>
      <c r="F31" s="3">
        <f>H31*480/D31</f>
        <v>778.05415393362227</v>
      </c>
      <c r="G31" s="103"/>
      <c r="H31" s="3">
        <f>SUM(H12+H19+H24+H29)</f>
        <v>13685</v>
      </c>
    </row>
    <row r="32" spans="1:8" ht="12.75" customHeight="1" x14ac:dyDescent="0.3">
      <c r="A32" s="1"/>
      <c r="B32" s="1"/>
      <c r="C32" s="3"/>
      <c r="D32" s="3"/>
      <c r="E32" s="3"/>
      <c r="F32" s="3"/>
      <c r="G32" s="3"/>
      <c r="H32" s="3"/>
    </row>
    <row r="33" spans="1:8" ht="12.75" customHeight="1" x14ac:dyDescent="0.3">
      <c r="A33" s="1" t="s">
        <v>184</v>
      </c>
      <c r="B33" s="1"/>
      <c r="C33" s="3"/>
      <c r="D33" s="3"/>
      <c r="E33" s="3"/>
      <c r="F33" s="3"/>
      <c r="G33" s="3"/>
      <c r="H33" s="3"/>
    </row>
    <row r="34" spans="1:8" ht="12.75" customHeight="1" x14ac:dyDescent="0.3">
      <c r="A34" s="1" t="s">
        <v>180</v>
      </c>
      <c r="B34" s="19">
        <v>14</v>
      </c>
      <c r="C34" s="3"/>
      <c r="D34" s="3">
        <v>14</v>
      </c>
      <c r="E34" s="3"/>
      <c r="F34" s="3">
        <v>891</v>
      </c>
      <c r="G34" s="3"/>
      <c r="H34" s="3">
        <v>26</v>
      </c>
    </row>
    <row r="35" spans="1:8" ht="12.75" customHeight="1" x14ac:dyDescent="0.3">
      <c r="A35" s="1" t="s">
        <v>181</v>
      </c>
      <c r="B35" s="19">
        <v>137</v>
      </c>
      <c r="C35" s="3"/>
      <c r="D35" s="3">
        <v>135</v>
      </c>
      <c r="E35" s="3"/>
      <c r="F35" s="3">
        <v>1511</v>
      </c>
      <c r="G35" s="3"/>
      <c r="H35" s="3">
        <v>425</v>
      </c>
    </row>
    <row r="36" spans="1:8" ht="12.75" customHeight="1" x14ac:dyDescent="0.3">
      <c r="A36" s="1" t="s">
        <v>182</v>
      </c>
      <c r="B36" s="19">
        <v>15</v>
      </c>
      <c r="C36" s="3"/>
      <c r="D36" s="3">
        <v>14</v>
      </c>
      <c r="E36" s="3"/>
      <c r="F36" s="3">
        <v>686</v>
      </c>
      <c r="G36" s="3"/>
      <c r="H36" s="3">
        <v>20</v>
      </c>
    </row>
    <row r="37" spans="1:8" ht="12.75" customHeight="1" x14ac:dyDescent="0.3">
      <c r="A37" s="1" t="s">
        <v>178</v>
      </c>
      <c r="B37" s="19">
        <v>33</v>
      </c>
      <c r="C37" s="3"/>
      <c r="D37" s="3">
        <v>29</v>
      </c>
      <c r="E37" s="3"/>
      <c r="F37" s="3">
        <v>745</v>
      </c>
      <c r="G37" s="3"/>
      <c r="H37" s="3">
        <v>45</v>
      </c>
    </row>
    <row r="38" spans="1:8" ht="12.75" customHeight="1" x14ac:dyDescent="0.3">
      <c r="A38" s="1"/>
      <c r="B38" s="19"/>
      <c r="C38" s="3"/>
      <c r="D38" s="3"/>
      <c r="E38" s="3"/>
      <c r="F38" s="3"/>
      <c r="G38" s="3"/>
      <c r="H38" s="3"/>
    </row>
    <row r="39" spans="1:8" ht="12.75" customHeight="1" x14ac:dyDescent="0.3">
      <c r="A39" s="1" t="s">
        <v>185</v>
      </c>
      <c r="B39" s="19">
        <v>199</v>
      </c>
      <c r="C39" s="3"/>
      <c r="D39" s="3">
        <f>SUM(D34:D38)</f>
        <v>192</v>
      </c>
      <c r="E39" s="3"/>
      <c r="F39" s="3">
        <f>H39*480/D39</f>
        <v>1290</v>
      </c>
      <c r="G39" s="103"/>
      <c r="H39" s="3">
        <f>SUM(H34:H38)</f>
        <v>516</v>
      </c>
    </row>
    <row r="40" spans="1:8" ht="12.75" customHeight="1" x14ac:dyDescent="0.3">
      <c r="A40" s="1"/>
      <c r="B40" s="19"/>
      <c r="C40" s="3"/>
      <c r="D40" s="3"/>
      <c r="E40" s="3"/>
      <c r="F40" s="3"/>
      <c r="G40" s="3"/>
      <c r="H40" s="3"/>
    </row>
    <row r="41" spans="1:8" ht="12.75" customHeight="1" x14ac:dyDescent="0.3">
      <c r="A41" s="40" t="s">
        <v>231</v>
      </c>
      <c r="B41" s="89">
        <f>SUM(B31+B39)</f>
        <v>11174</v>
      </c>
      <c r="C41" s="72"/>
      <c r="D41" s="72">
        <f>SUM(D31+D39)</f>
        <v>8634.6</v>
      </c>
      <c r="E41" s="72"/>
      <c r="F41" s="72">
        <f>H41*480/D41</f>
        <v>789.43784309637965</v>
      </c>
      <c r="G41" s="104"/>
      <c r="H41" s="72">
        <f>SUM(H31+H39)</f>
        <v>14201</v>
      </c>
    </row>
    <row r="42" spans="1:8" ht="3.9" customHeight="1" x14ac:dyDescent="0.3">
      <c r="A42" s="1"/>
      <c r="B42" s="1"/>
      <c r="C42" s="1"/>
      <c r="D42" s="59"/>
      <c r="E42" s="59"/>
      <c r="F42" s="59"/>
      <c r="G42" s="59"/>
      <c r="H42" s="102"/>
    </row>
    <row r="43" spans="1:8" ht="14.1" customHeight="1" x14ac:dyDescent="0.3">
      <c r="A43" s="1" t="s">
        <v>34</v>
      </c>
      <c r="B43" s="1"/>
      <c r="C43" s="1"/>
      <c r="D43" s="59"/>
      <c r="E43" s="59"/>
      <c r="F43" s="59"/>
      <c r="G43" s="59"/>
      <c r="H43" s="102"/>
    </row>
    <row r="44" spans="1:8" ht="6.9" customHeight="1" x14ac:dyDescent="0.3">
      <c r="A44" s="1"/>
      <c r="B44" s="1"/>
      <c r="C44" s="1"/>
      <c r="D44" s="59"/>
      <c r="E44" s="59"/>
      <c r="F44" s="59"/>
      <c r="G44" s="59"/>
      <c r="H44" s="102"/>
    </row>
    <row r="45" spans="1:8" ht="14.1" customHeight="1" x14ac:dyDescent="0.3">
      <c r="A45" s="1" t="s">
        <v>232</v>
      </c>
      <c r="B45" s="1"/>
      <c r="C45" s="1"/>
      <c r="D45" s="59"/>
      <c r="E45" s="59"/>
      <c r="F45" s="59"/>
      <c r="G45" s="59"/>
      <c r="H45" s="102"/>
    </row>
    <row r="46" spans="1:8" ht="14.1" customHeight="1" x14ac:dyDescent="0.3">
      <c r="A46" s="1" t="s">
        <v>234</v>
      </c>
      <c r="B46" s="1"/>
      <c r="C46" s="1"/>
      <c r="D46" s="59"/>
      <c r="E46" s="59"/>
      <c r="F46" s="59"/>
      <c r="G46" s="59"/>
      <c r="H46" s="102"/>
    </row>
    <row r="47" spans="1:8" ht="6.9" customHeight="1" x14ac:dyDescent="0.3">
      <c r="A47" s="1"/>
      <c r="B47" s="1"/>
      <c r="C47" s="1"/>
      <c r="D47" s="59"/>
      <c r="E47" s="59"/>
      <c r="F47" s="59"/>
      <c r="G47" s="59"/>
      <c r="H47" s="102"/>
    </row>
    <row r="48" spans="1:8" ht="14.1" customHeight="1" x14ac:dyDescent="0.3">
      <c r="A48" s="1" t="s">
        <v>243</v>
      </c>
      <c r="B48" s="102"/>
      <c r="C48" s="102"/>
      <c r="D48" s="102"/>
      <c r="E48" s="102"/>
      <c r="F48" s="102"/>
      <c r="G48" s="102"/>
      <c r="H48" s="1"/>
    </row>
    <row r="49" spans="1:8" ht="5.0999999999999996" customHeight="1" x14ac:dyDescent="0.3">
      <c r="A49" s="1"/>
      <c r="B49" s="97"/>
      <c r="C49" s="97"/>
      <c r="D49" s="97"/>
      <c r="E49" s="97"/>
      <c r="F49" s="97"/>
      <c r="G49" s="97"/>
      <c r="H49" s="1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showGridLines="0" workbookViewId="0"/>
  </sheetViews>
  <sheetFormatPr defaultRowHeight="14.4" x14ac:dyDescent="0.3"/>
  <cols>
    <col min="1" max="1" width="16.441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0" t="s">
        <v>189</v>
      </c>
      <c r="B1" s="40"/>
      <c r="C1" s="40"/>
      <c r="D1" s="40"/>
      <c r="E1" s="40"/>
      <c r="F1" s="40"/>
      <c r="G1" s="40"/>
      <c r="H1" s="40"/>
      <c r="I1" s="30"/>
    </row>
    <row r="2" spans="1:9" x14ac:dyDescent="0.3">
      <c r="A2" s="1"/>
      <c r="B2" s="1"/>
      <c r="C2" s="1"/>
      <c r="D2" s="43"/>
      <c r="E2" s="43"/>
      <c r="F2" s="44" t="s">
        <v>236</v>
      </c>
      <c r="G2" s="105"/>
      <c r="H2" s="105"/>
      <c r="I2" s="30"/>
    </row>
    <row r="3" spans="1:9" x14ac:dyDescent="0.3">
      <c r="A3" s="45" t="s">
        <v>1</v>
      </c>
      <c r="B3" s="47" t="s">
        <v>219</v>
      </c>
      <c r="C3" s="46"/>
      <c r="D3" s="47" t="s">
        <v>233</v>
      </c>
      <c r="E3" s="106"/>
      <c r="F3" s="47" t="s">
        <v>239</v>
      </c>
      <c r="G3" s="106"/>
      <c r="H3" s="47" t="s">
        <v>242</v>
      </c>
      <c r="I3" s="1"/>
    </row>
    <row r="4" spans="1:9" ht="9" customHeight="1" x14ac:dyDescent="0.3">
      <c r="A4" s="48"/>
      <c r="B4" s="2"/>
      <c r="C4" s="2"/>
      <c r="D4" s="2"/>
      <c r="E4" s="2"/>
      <c r="F4" s="2"/>
      <c r="G4" s="2"/>
      <c r="H4" s="2"/>
      <c r="I4" s="30"/>
    </row>
    <row r="5" spans="1:9" x14ac:dyDescent="0.3">
      <c r="A5" s="48"/>
      <c r="B5" s="108" t="s">
        <v>2</v>
      </c>
      <c r="C5" s="108"/>
      <c r="D5" s="108"/>
      <c r="E5" s="108"/>
      <c r="F5" s="108"/>
      <c r="G5" s="108"/>
      <c r="H5" s="108"/>
      <c r="I5" s="30"/>
    </row>
    <row r="6" spans="1:9" x14ac:dyDescent="0.3">
      <c r="A6" s="1" t="s">
        <v>3</v>
      </c>
      <c r="B6" s="107"/>
      <c r="C6" s="107"/>
      <c r="D6" s="107"/>
      <c r="E6" s="107"/>
      <c r="F6" s="107"/>
      <c r="G6" s="1"/>
      <c r="H6" s="1"/>
      <c r="I6" s="30"/>
    </row>
    <row r="7" spans="1:9" ht="15" customHeight="1" x14ac:dyDescent="0.3">
      <c r="A7" s="1" t="s">
        <v>4</v>
      </c>
      <c r="B7" s="49">
        <v>10.083</v>
      </c>
      <c r="C7" s="1"/>
      <c r="D7" s="49">
        <v>10.974</v>
      </c>
      <c r="E7" s="49"/>
      <c r="F7" s="49">
        <v>10.975</v>
      </c>
      <c r="G7" s="49"/>
      <c r="H7" s="49">
        <v>10.975</v>
      </c>
      <c r="I7" s="30"/>
    </row>
    <row r="8" spans="1:9" x14ac:dyDescent="0.3">
      <c r="A8" s="1" t="s">
        <v>5</v>
      </c>
      <c r="B8" s="49">
        <v>6.3019999999999996</v>
      </c>
      <c r="C8" s="1"/>
      <c r="D8" s="49">
        <v>8.4420000000000002</v>
      </c>
      <c r="E8" s="49"/>
      <c r="F8" s="49">
        <v>8.4429999999999996</v>
      </c>
      <c r="G8" s="49"/>
      <c r="H8" s="49">
        <v>8.4429999999999996</v>
      </c>
      <c r="I8" s="30"/>
    </row>
    <row r="9" spans="1:9" ht="6.75" customHeight="1" x14ac:dyDescent="0.3">
      <c r="A9" s="1"/>
      <c r="B9" s="49"/>
      <c r="C9" s="49"/>
      <c r="D9" s="49"/>
      <c r="E9" s="49"/>
      <c r="F9" s="49"/>
      <c r="G9" s="49"/>
      <c r="H9" s="3"/>
      <c r="I9" s="30"/>
    </row>
    <row r="10" spans="1:9" x14ac:dyDescent="0.3">
      <c r="A10" s="1"/>
      <c r="B10" s="108" t="s">
        <v>186</v>
      </c>
      <c r="C10" s="109"/>
      <c r="D10" s="109"/>
      <c r="E10" s="109"/>
      <c r="F10" s="109"/>
      <c r="G10" s="109"/>
      <c r="H10" s="109"/>
      <c r="I10" s="30"/>
    </row>
    <row r="11" spans="1:9" ht="8.25" customHeight="1" x14ac:dyDescent="0.3">
      <c r="A11" s="1"/>
      <c r="B11" s="51"/>
      <c r="C11" s="51"/>
      <c r="D11" s="52"/>
      <c r="E11" s="52"/>
      <c r="F11" s="52"/>
      <c r="G11" s="52"/>
      <c r="H11" s="53"/>
      <c r="I11" s="30"/>
    </row>
    <row r="12" spans="1:9" x14ac:dyDescent="0.3">
      <c r="A12" s="1" t="s">
        <v>7</v>
      </c>
      <c r="B12" s="2">
        <v>895</v>
      </c>
      <c r="C12" s="1"/>
      <c r="D12" s="2">
        <v>828</v>
      </c>
      <c r="E12" s="1"/>
      <c r="F12" s="2">
        <v>794</v>
      </c>
      <c r="G12" s="1"/>
      <c r="H12" s="2">
        <v>778</v>
      </c>
      <c r="I12" s="30"/>
    </row>
    <row r="13" spans="1:9" ht="8.25" customHeight="1" x14ac:dyDescent="0.3">
      <c r="A13" s="1"/>
      <c r="B13" s="1"/>
      <c r="C13" s="1"/>
      <c r="D13" s="1"/>
      <c r="E13" s="1"/>
      <c r="F13" s="1"/>
      <c r="G13" s="1"/>
      <c r="H13" s="1"/>
      <c r="I13" s="30"/>
    </row>
    <row r="14" spans="1:9" x14ac:dyDescent="0.3">
      <c r="A14" s="1"/>
      <c r="B14" s="108" t="s">
        <v>8</v>
      </c>
      <c r="C14" s="109"/>
      <c r="D14" s="109"/>
      <c r="E14" s="109"/>
      <c r="F14" s="109"/>
      <c r="G14" s="109"/>
      <c r="H14" s="109"/>
      <c r="I14" s="30"/>
    </row>
    <row r="15" spans="1:9" ht="8.25" customHeight="1" x14ac:dyDescent="0.3">
      <c r="A15" s="1"/>
      <c r="B15" s="51"/>
      <c r="C15" s="51"/>
      <c r="D15" s="52"/>
      <c r="E15" s="52"/>
      <c r="F15" s="52"/>
      <c r="G15" s="52"/>
      <c r="H15" s="1"/>
      <c r="I15" s="30"/>
    </row>
    <row r="16" spans="1:9" x14ac:dyDescent="0.3">
      <c r="A16" s="1" t="s">
        <v>9</v>
      </c>
      <c r="B16" s="49">
        <v>4.4779999999999998</v>
      </c>
      <c r="C16" s="49"/>
      <c r="D16" s="49">
        <v>2.9969999999999999</v>
      </c>
      <c r="E16" s="107"/>
      <c r="F16" s="49">
        <v>3.0019999999999998</v>
      </c>
      <c r="G16" s="107"/>
      <c r="H16" s="49">
        <v>3.0019999999999998</v>
      </c>
      <c r="I16" s="31"/>
    </row>
    <row r="17" spans="1:9" x14ac:dyDescent="0.3">
      <c r="A17" s="1" t="s">
        <v>10</v>
      </c>
      <c r="B17" s="49">
        <v>11.75</v>
      </c>
      <c r="C17" s="49"/>
      <c r="D17" s="49">
        <v>14.555</v>
      </c>
      <c r="E17" s="107"/>
      <c r="F17" s="49">
        <v>13.965</v>
      </c>
      <c r="G17" s="107"/>
      <c r="H17" s="49">
        <v>13.685</v>
      </c>
      <c r="I17" s="31"/>
    </row>
    <row r="18" spans="1:9" x14ac:dyDescent="0.3">
      <c r="A18" s="1" t="s">
        <v>11</v>
      </c>
      <c r="B18" s="49">
        <v>16.23</v>
      </c>
      <c r="C18" s="49"/>
      <c r="D18" s="49">
        <v>17.552</v>
      </c>
      <c r="E18" s="107"/>
      <c r="F18" s="49">
        <v>16.966999999999999</v>
      </c>
      <c r="G18" s="107"/>
      <c r="H18" s="49">
        <v>16.687000000000001</v>
      </c>
      <c r="I18" s="31"/>
    </row>
    <row r="19" spans="1:9" x14ac:dyDescent="0.3">
      <c r="A19" s="1" t="s">
        <v>12</v>
      </c>
      <c r="B19" s="49">
        <v>1.84</v>
      </c>
      <c r="C19" s="49"/>
      <c r="D19" s="49">
        <v>1.89</v>
      </c>
      <c r="E19" s="107"/>
      <c r="F19" s="49">
        <v>1.89</v>
      </c>
      <c r="G19" s="107"/>
      <c r="H19" s="49">
        <v>1.79</v>
      </c>
      <c r="I19" s="31"/>
    </row>
    <row r="20" spans="1:9" x14ac:dyDescent="0.3">
      <c r="A20" s="1" t="s">
        <v>13</v>
      </c>
      <c r="B20" s="49">
        <v>11.42</v>
      </c>
      <c r="C20" s="49"/>
      <c r="D20" s="49">
        <v>11.6</v>
      </c>
      <c r="E20" s="107"/>
      <c r="F20" s="49">
        <v>11.4</v>
      </c>
      <c r="G20" s="107"/>
      <c r="H20" s="49">
        <v>11.1</v>
      </c>
      <c r="I20" s="31"/>
    </row>
    <row r="21" spans="1:9" x14ac:dyDescent="0.3">
      <c r="A21" s="1" t="s">
        <v>14</v>
      </c>
      <c r="B21" s="49">
        <v>13.26</v>
      </c>
      <c r="C21" s="49"/>
      <c r="D21" s="49">
        <v>13.49</v>
      </c>
      <c r="E21" s="107"/>
      <c r="F21" s="49">
        <v>13.29</v>
      </c>
      <c r="G21" s="107"/>
      <c r="H21" s="49">
        <v>12.89</v>
      </c>
      <c r="I21" s="31"/>
    </row>
    <row r="22" spans="1:9" x14ac:dyDescent="0.3">
      <c r="A22" s="1" t="s">
        <v>15</v>
      </c>
      <c r="B22" s="49">
        <v>3.0019999999999998</v>
      </c>
      <c r="C22" s="49"/>
      <c r="D22" s="49">
        <v>4.1989999999999998</v>
      </c>
      <c r="E22" s="107"/>
      <c r="F22" s="49">
        <v>3.71</v>
      </c>
      <c r="G22" s="107"/>
      <c r="H22" s="49">
        <v>3.8410000000000002</v>
      </c>
      <c r="I22" s="31"/>
    </row>
    <row r="23" spans="1:9" ht="8.25" customHeight="1" x14ac:dyDescent="0.3">
      <c r="A23" s="1"/>
      <c r="B23" s="49"/>
      <c r="C23" s="49"/>
      <c r="D23" s="107"/>
      <c r="E23" s="49"/>
      <c r="F23" s="49"/>
      <c r="G23" s="49"/>
      <c r="H23" s="1"/>
      <c r="I23" s="30"/>
    </row>
    <row r="24" spans="1:9" x14ac:dyDescent="0.3">
      <c r="A24" s="1"/>
      <c r="B24" s="108" t="s">
        <v>16</v>
      </c>
      <c r="C24" s="109"/>
      <c r="D24" s="109"/>
      <c r="E24" s="109"/>
      <c r="F24" s="109"/>
      <c r="G24" s="109"/>
      <c r="H24" s="109"/>
      <c r="I24" s="30"/>
    </row>
    <row r="25" spans="1:9" ht="6.75" customHeight="1" x14ac:dyDescent="0.3">
      <c r="A25" s="1"/>
      <c r="B25" s="51"/>
      <c r="C25" s="51"/>
      <c r="D25" s="42"/>
      <c r="E25" s="42"/>
      <c r="F25" s="42"/>
      <c r="G25" s="42"/>
      <c r="H25" s="1"/>
      <c r="I25" s="30"/>
    </row>
    <row r="26" spans="1:9" x14ac:dyDescent="0.3">
      <c r="A26" s="1" t="s">
        <v>17</v>
      </c>
      <c r="B26" s="54">
        <v>22.6</v>
      </c>
      <c r="C26" s="1"/>
      <c r="D26" s="54">
        <v>31.1</v>
      </c>
      <c r="E26" s="4"/>
      <c r="F26" s="54">
        <v>27.9</v>
      </c>
      <c r="G26" s="4"/>
      <c r="H26" s="54">
        <v>29.8</v>
      </c>
      <c r="I26" s="31"/>
    </row>
    <row r="27" spans="1:9" ht="7.5" customHeight="1" x14ac:dyDescent="0.3">
      <c r="A27" s="1"/>
      <c r="B27" s="107"/>
      <c r="C27" s="107"/>
      <c r="D27" s="4"/>
      <c r="E27" s="4"/>
      <c r="F27" s="107"/>
      <c r="G27" s="107"/>
      <c r="H27" s="107"/>
      <c r="I27" s="30"/>
    </row>
    <row r="28" spans="1:9" x14ac:dyDescent="0.3">
      <c r="A28" s="1"/>
      <c r="B28" s="108" t="s">
        <v>18</v>
      </c>
      <c r="C28" s="109"/>
      <c r="D28" s="109"/>
      <c r="E28" s="109"/>
      <c r="F28" s="109"/>
      <c r="G28" s="109"/>
      <c r="H28" s="109"/>
      <c r="I28" s="30"/>
    </row>
    <row r="29" spans="1:9" ht="7.5" customHeight="1" x14ac:dyDescent="0.3">
      <c r="A29" s="1"/>
      <c r="B29" s="51"/>
      <c r="C29" s="51"/>
      <c r="D29" s="55"/>
      <c r="E29" s="55"/>
      <c r="F29" s="55"/>
      <c r="G29" s="55"/>
      <c r="H29" s="1"/>
      <c r="I29" s="30"/>
    </row>
    <row r="30" spans="1:9" x14ac:dyDescent="0.3">
      <c r="A30" s="1" t="s">
        <v>19</v>
      </c>
      <c r="B30" s="107"/>
      <c r="C30" s="107"/>
      <c r="D30" s="42"/>
      <c r="E30" s="42"/>
      <c r="F30" s="42"/>
      <c r="G30" s="42"/>
      <c r="H30" s="1"/>
      <c r="I30" s="30"/>
    </row>
    <row r="31" spans="1:9" x14ac:dyDescent="0.3">
      <c r="A31" s="1" t="s">
        <v>4</v>
      </c>
      <c r="B31" s="4">
        <v>147</v>
      </c>
      <c r="C31" s="12"/>
      <c r="D31" s="4">
        <v>199</v>
      </c>
      <c r="E31" s="4"/>
      <c r="F31" s="4">
        <v>199</v>
      </c>
      <c r="G31" s="4"/>
      <c r="H31" s="4">
        <v>199</v>
      </c>
      <c r="I31" s="30"/>
    </row>
    <row r="32" spans="1:9" x14ac:dyDescent="0.3">
      <c r="A32" s="1" t="s">
        <v>5</v>
      </c>
      <c r="B32" s="4">
        <v>137.80000000000001</v>
      </c>
      <c r="C32" s="12"/>
      <c r="D32" s="4">
        <v>192</v>
      </c>
      <c r="E32" s="4"/>
      <c r="F32" s="4">
        <v>192</v>
      </c>
      <c r="G32" s="4"/>
      <c r="H32" s="4">
        <v>192</v>
      </c>
      <c r="I32" s="30"/>
    </row>
    <row r="33" spans="1:9" ht="7.5" customHeight="1" x14ac:dyDescent="0.3">
      <c r="A33" s="1"/>
      <c r="B33" s="56"/>
      <c r="C33" s="56"/>
      <c r="D33" s="56"/>
      <c r="E33" s="56"/>
      <c r="F33" s="56"/>
      <c r="G33" s="56"/>
      <c r="H33" s="1"/>
      <c r="I33" s="30"/>
    </row>
    <row r="34" spans="1:9" x14ac:dyDescent="0.3">
      <c r="A34" s="1"/>
      <c r="B34" s="108" t="s">
        <v>6</v>
      </c>
      <c r="C34" s="109"/>
      <c r="D34" s="109"/>
      <c r="E34" s="109"/>
      <c r="F34" s="109"/>
      <c r="G34" s="109"/>
      <c r="H34" s="109"/>
      <c r="I34" s="30"/>
    </row>
    <row r="35" spans="1:9" ht="8.25" customHeight="1" x14ac:dyDescent="0.3">
      <c r="A35" s="1"/>
      <c r="B35" s="51"/>
      <c r="C35" s="51"/>
      <c r="D35" s="107"/>
      <c r="E35" s="53"/>
      <c r="F35" s="42"/>
      <c r="G35" s="42"/>
      <c r="H35" s="1"/>
      <c r="I35" s="30"/>
    </row>
    <row r="36" spans="1:9" x14ac:dyDescent="0.3">
      <c r="A36" s="1" t="s">
        <v>7</v>
      </c>
      <c r="B36" s="3">
        <v>1101</v>
      </c>
      <c r="C36" s="3"/>
      <c r="D36" s="3">
        <v>1383</v>
      </c>
      <c r="E36" s="107"/>
      <c r="F36" s="3">
        <v>1368</v>
      </c>
      <c r="G36" s="107"/>
      <c r="H36" s="3">
        <v>1290</v>
      </c>
      <c r="I36" s="30"/>
    </row>
    <row r="37" spans="1:9" ht="9" customHeight="1" x14ac:dyDescent="0.3">
      <c r="A37" s="1"/>
      <c r="B37" s="9"/>
      <c r="C37" s="9"/>
      <c r="D37" s="9"/>
      <c r="E37" s="9"/>
      <c r="F37" s="9"/>
      <c r="G37" s="9"/>
      <c r="H37" s="1"/>
      <c r="I37" s="30"/>
    </row>
    <row r="38" spans="1:9" x14ac:dyDescent="0.3">
      <c r="A38" s="1"/>
      <c r="B38" s="108" t="s">
        <v>20</v>
      </c>
      <c r="C38" s="109"/>
      <c r="D38" s="109"/>
      <c r="E38" s="109"/>
      <c r="F38" s="109"/>
      <c r="G38" s="109"/>
      <c r="H38" s="109"/>
      <c r="I38" s="30"/>
    </row>
    <row r="39" spans="1:9" ht="6.75" customHeight="1" x14ac:dyDescent="0.3">
      <c r="A39" s="1"/>
      <c r="B39" s="51"/>
      <c r="C39" s="51"/>
      <c r="D39" s="53"/>
      <c r="E39" s="53"/>
      <c r="F39" s="53"/>
      <c r="G39" s="53"/>
      <c r="H39" s="107"/>
      <c r="I39" s="30"/>
    </row>
    <row r="40" spans="1:9" x14ac:dyDescent="0.3">
      <c r="A40" s="1" t="s">
        <v>9</v>
      </c>
      <c r="B40" s="1">
        <v>172</v>
      </c>
      <c r="C40" s="1"/>
      <c r="D40" s="1">
        <v>153</v>
      </c>
      <c r="E40" s="1"/>
      <c r="F40" s="1">
        <v>148</v>
      </c>
      <c r="G40" s="1"/>
      <c r="H40" s="1">
        <v>148</v>
      </c>
      <c r="I40" s="30"/>
    </row>
    <row r="41" spans="1:9" x14ac:dyDescent="0.3">
      <c r="A41" s="1" t="s">
        <v>10</v>
      </c>
      <c r="B41" s="1">
        <v>316</v>
      </c>
      <c r="C41" s="3"/>
      <c r="D41" s="1">
        <v>553</v>
      </c>
      <c r="E41" s="1"/>
      <c r="F41" s="1">
        <v>547</v>
      </c>
      <c r="G41" s="1"/>
      <c r="H41" s="1">
        <v>516</v>
      </c>
      <c r="I41" s="30"/>
    </row>
    <row r="42" spans="1:9" x14ac:dyDescent="0.3">
      <c r="A42" s="1" t="s">
        <v>11</v>
      </c>
      <c r="B42" s="3">
        <v>488</v>
      </c>
      <c r="C42" s="3"/>
      <c r="D42" s="3">
        <v>711</v>
      </c>
      <c r="E42" s="1"/>
      <c r="F42" s="3">
        <v>700</v>
      </c>
      <c r="G42" s="1"/>
      <c r="H42" s="3">
        <v>669</v>
      </c>
      <c r="I42" s="30"/>
    </row>
    <row r="43" spans="1:9" x14ac:dyDescent="0.3">
      <c r="A43" s="1" t="s">
        <v>12</v>
      </c>
      <c r="B43" s="1">
        <v>10</v>
      </c>
      <c r="C43" s="3"/>
      <c r="D43" s="1">
        <v>10</v>
      </c>
      <c r="E43" s="1"/>
      <c r="F43" s="1">
        <v>10</v>
      </c>
      <c r="G43" s="1"/>
      <c r="H43" s="1">
        <v>10</v>
      </c>
      <c r="I43" s="30"/>
    </row>
    <row r="44" spans="1:9" x14ac:dyDescent="0.3">
      <c r="A44" s="1" t="s">
        <v>13</v>
      </c>
      <c r="B44" s="1">
        <v>330</v>
      </c>
      <c r="C44" s="3"/>
      <c r="D44" s="1">
        <v>400</v>
      </c>
      <c r="E44" s="1"/>
      <c r="F44" s="1">
        <v>400</v>
      </c>
      <c r="G44" s="1"/>
      <c r="H44" s="1">
        <v>400</v>
      </c>
      <c r="I44" s="30"/>
    </row>
    <row r="45" spans="1:9" x14ac:dyDescent="0.3">
      <c r="A45" s="1" t="s">
        <v>14</v>
      </c>
      <c r="B45" s="1">
        <v>340</v>
      </c>
      <c r="C45" s="3"/>
      <c r="D45" s="1">
        <v>410</v>
      </c>
      <c r="E45" s="1"/>
      <c r="F45" s="1">
        <v>410</v>
      </c>
      <c r="G45" s="1"/>
      <c r="H45" s="1">
        <v>410</v>
      </c>
      <c r="I45" s="30"/>
    </row>
    <row r="46" spans="1:9" x14ac:dyDescent="0.3">
      <c r="A46" s="1" t="s">
        <v>15</v>
      </c>
      <c r="B46" s="1">
        <v>148</v>
      </c>
      <c r="C46" s="1"/>
      <c r="D46" s="1">
        <v>301</v>
      </c>
      <c r="E46" s="1"/>
      <c r="F46" s="1">
        <v>290</v>
      </c>
      <c r="G46" s="1"/>
      <c r="H46" s="1">
        <v>259</v>
      </c>
      <c r="I46" s="30"/>
    </row>
    <row r="47" spans="1:9" ht="7.5" customHeight="1" x14ac:dyDescent="0.3">
      <c r="A47" s="1"/>
      <c r="B47" s="1"/>
      <c r="C47" s="1"/>
      <c r="D47" s="1"/>
      <c r="E47" s="1"/>
      <c r="F47" s="107"/>
      <c r="G47" s="107"/>
      <c r="H47" s="107"/>
      <c r="I47" s="30"/>
    </row>
    <row r="48" spans="1:9" x14ac:dyDescent="0.3">
      <c r="A48" s="1"/>
      <c r="B48" s="108" t="s">
        <v>16</v>
      </c>
      <c r="C48" s="109"/>
      <c r="D48" s="109"/>
      <c r="E48" s="109"/>
      <c r="F48" s="109"/>
      <c r="G48" s="109"/>
      <c r="H48" s="109"/>
      <c r="I48" s="30"/>
    </row>
    <row r="49" spans="1:9" ht="8.25" customHeight="1" x14ac:dyDescent="0.3">
      <c r="A49" s="1"/>
      <c r="B49" s="51"/>
      <c r="C49" s="51"/>
      <c r="D49" s="42"/>
      <c r="E49" s="42"/>
      <c r="F49" s="12"/>
      <c r="G49" s="12"/>
      <c r="H49" s="1"/>
      <c r="I49" s="30"/>
    </row>
    <row r="50" spans="1:9" x14ac:dyDescent="0.3">
      <c r="A50" s="40" t="s">
        <v>17</v>
      </c>
      <c r="B50" s="57">
        <v>43.5</v>
      </c>
      <c r="C50" s="58"/>
      <c r="D50" s="57">
        <v>73.400000000000006</v>
      </c>
      <c r="E50" s="106"/>
      <c r="F50" s="57">
        <v>70.7</v>
      </c>
      <c r="G50" s="106"/>
      <c r="H50" s="57">
        <v>63.2</v>
      </c>
      <c r="I50" s="30"/>
    </row>
    <row r="51" spans="1:9" ht="3.9" customHeight="1" x14ac:dyDescent="0.3">
      <c r="A51" s="1"/>
      <c r="B51" s="4"/>
      <c r="C51" s="4"/>
      <c r="D51" s="12"/>
      <c r="E51" s="12"/>
      <c r="F51" s="12"/>
      <c r="G51" s="12"/>
      <c r="H51" s="12"/>
      <c r="I51" s="30"/>
    </row>
    <row r="52" spans="1:9" ht="14.1" customHeight="1" x14ac:dyDescent="0.3">
      <c r="A52" s="1" t="s">
        <v>34</v>
      </c>
      <c r="B52" s="59"/>
      <c r="C52" s="59"/>
      <c r="D52" s="59"/>
      <c r="E52" s="59"/>
      <c r="F52" s="59"/>
      <c r="G52" s="59"/>
      <c r="H52" s="59"/>
      <c r="I52" s="30"/>
    </row>
    <row r="53" spans="1:9" ht="14.1" customHeight="1" x14ac:dyDescent="0.3">
      <c r="A53" s="1" t="s">
        <v>237</v>
      </c>
      <c r="B53" s="59"/>
      <c r="C53" s="59"/>
      <c r="D53" s="59"/>
      <c r="E53" s="59"/>
      <c r="F53" s="59"/>
      <c r="G53" s="59"/>
      <c r="H53" s="59"/>
      <c r="I53" s="30"/>
    </row>
    <row r="54" spans="1:9" ht="6.9" customHeight="1" x14ac:dyDescent="0.3">
      <c r="A54" s="107"/>
      <c r="B54" s="107"/>
      <c r="C54" s="107"/>
      <c r="D54" s="107"/>
      <c r="E54" s="107"/>
      <c r="F54" s="107"/>
      <c r="G54" s="107"/>
      <c r="H54" s="107"/>
      <c r="I54" s="30"/>
    </row>
    <row r="55" spans="1:9" ht="14.1" customHeight="1" x14ac:dyDescent="0.3">
      <c r="A55" s="1" t="s">
        <v>209</v>
      </c>
      <c r="B55" s="107"/>
      <c r="C55" s="107"/>
      <c r="D55" s="107"/>
      <c r="E55" s="107"/>
      <c r="F55" s="107"/>
      <c r="G55" s="107"/>
      <c r="H55" s="107"/>
      <c r="I55" s="30"/>
    </row>
    <row r="56" spans="1:9" ht="14.1" customHeight="1" x14ac:dyDescent="0.3">
      <c r="A56" s="1" t="s">
        <v>210</v>
      </c>
      <c r="B56" s="107"/>
      <c r="C56" s="107"/>
      <c r="D56" s="107"/>
      <c r="E56" s="107"/>
      <c r="F56" s="107"/>
      <c r="G56" s="107"/>
      <c r="H56" s="107"/>
      <c r="I56" s="30"/>
    </row>
    <row r="57" spans="1:9" ht="6.9" customHeight="1" x14ac:dyDescent="0.3">
      <c r="A57" s="1"/>
      <c r="B57" s="107"/>
      <c r="C57" s="107"/>
      <c r="D57" s="107"/>
      <c r="E57" s="107"/>
      <c r="F57" s="107"/>
      <c r="G57" s="107"/>
      <c r="H57" s="107"/>
      <c r="I57" s="30"/>
    </row>
    <row r="58" spans="1:9" ht="14.1" customHeight="1" x14ac:dyDescent="0.3">
      <c r="A58" s="1" t="s">
        <v>243</v>
      </c>
      <c r="B58" s="1"/>
      <c r="C58" s="107"/>
      <c r="D58" s="107"/>
      <c r="E58" s="107"/>
      <c r="F58" s="107"/>
      <c r="G58" s="107"/>
      <c r="H58" s="107"/>
      <c r="I58" s="30"/>
    </row>
    <row r="60" spans="1:9" x14ac:dyDescent="0.3">
      <c r="A60" s="7"/>
      <c r="B60" s="7"/>
      <c r="C60" s="7"/>
      <c r="D60" s="7"/>
      <c r="E60" s="7"/>
      <c r="F60" s="7"/>
      <c r="G60" s="7"/>
      <c r="H60" s="7"/>
      <c r="I60" s="7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9"/>
  <sheetViews>
    <sheetView showGridLines="0" workbookViewId="0"/>
  </sheetViews>
  <sheetFormatPr defaultRowHeight="14.4" x14ac:dyDescent="0.3"/>
  <cols>
    <col min="1" max="1" width="17.66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x14ac:dyDescent="0.3">
      <c r="A1" s="40" t="s">
        <v>190</v>
      </c>
      <c r="B1" s="40"/>
      <c r="C1" s="40"/>
      <c r="D1" s="40"/>
      <c r="E1" s="40"/>
      <c r="F1" s="40"/>
      <c r="G1" s="40"/>
      <c r="H1" s="40"/>
      <c r="I1" s="30"/>
    </row>
    <row r="2" spans="1:9" x14ac:dyDescent="0.3">
      <c r="A2" s="1"/>
      <c r="B2" s="1"/>
      <c r="C2" s="1"/>
      <c r="D2" s="43"/>
      <c r="E2" s="43"/>
      <c r="F2" s="44" t="s">
        <v>236</v>
      </c>
      <c r="G2" s="43"/>
      <c r="H2" s="44"/>
      <c r="I2" s="30"/>
    </row>
    <row r="3" spans="1:9" x14ac:dyDescent="0.3">
      <c r="A3" s="45" t="s">
        <v>1</v>
      </c>
      <c r="B3" s="47" t="s">
        <v>219</v>
      </c>
      <c r="C3" s="46"/>
      <c r="D3" s="47" t="s">
        <v>233</v>
      </c>
      <c r="E3" s="106"/>
      <c r="F3" s="47" t="s">
        <v>239</v>
      </c>
      <c r="G3" s="106"/>
      <c r="H3" s="47" t="s">
        <v>242</v>
      </c>
      <c r="I3" s="30"/>
    </row>
    <row r="4" spans="1:9" ht="8.25" customHeight="1" x14ac:dyDescent="0.3">
      <c r="A4" s="48"/>
      <c r="B4" s="2"/>
      <c r="C4" s="2"/>
      <c r="D4" s="2"/>
      <c r="E4" s="2"/>
      <c r="F4" s="2"/>
      <c r="G4" s="2"/>
      <c r="H4" s="2"/>
      <c r="I4" s="2"/>
    </row>
    <row r="5" spans="1:9" x14ac:dyDescent="0.3">
      <c r="A5" s="1"/>
      <c r="B5" s="108" t="s">
        <v>21</v>
      </c>
      <c r="C5" s="108"/>
      <c r="D5" s="108"/>
      <c r="E5" s="108"/>
      <c r="F5" s="108"/>
      <c r="G5" s="108"/>
      <c r="H5" s="108"/>
      <c r="I5" s="30"/>
    </row>
    <row r="6" spans="1:9" x14ac:dyDescent="0.3">
      <c r="A6" s="1" t="s">
        <v>22</v>
      </c>
      <c r="B6" s="1"/>
      <c r="C6" s="1"/>
      <c r="D6" s="1"/>
      <c r="E6" s="1"/>
      <c r="F6" s="1"/>
      <c r="G6" s="1"/>
      <c r="H6" s="1"/>
      <c r="I6" s="30"/>
    </row>
    <row r="7" spans="1:9" x14ac:dyDescent="0.3">
      <c r="A7" s="1" t="s">
        <v>23</v>
      </c>
      <c r="B7" s="1"/>
      <c r="C7" s="1"/>
      <c r="D7" s="1"/>
      <c r="E7" s="1"/>
      <c r="F7" s="1"/>
      <c r="G7" s="1"/>
      <c r="H7" s="1"/>
      <c r="I7" s="30"/>
    </row>
    <row r="8" spans="1:9" x14ac:dyDescent="0.3">
      <c r="A8" s="1" t="s">
        <v>24</v>
      </c>
      <c r="B8" s="14">
        <v>75.97</v>
      </c>
      <c r="C8" s="14"/>
      <c r="D8" s="14">
        <v>75.78</v>
      </c>
      <c r="E8" s="14"/>
      <c r="F8" s="14">
        <v>75.61</v>
      </c>
      <c r="G8" s="14"/>
      <c r="H8" s="14">
        <v>75.2</v>
      </c>
      <c r="I8" s="1"/>
    </row>
    <row r="9" spans="1:9" x14ac:dyDescent="0.3">
      <c r="A9" s="1" t="s">
        <v>25</v>
      </c>
      <c r="B9" s="14">
        <v>71.319999999999993</v>
      </c>
      <c r="C9" s="14"/>
      <c r="D9" s="14">
        <v>72.63</v>
      </c>
      <c r="E9" s="14"/>
      <c r="F9" s="14">
        <v>72.459999999999994</v>
      </c>
      <c r="G9" s="14"/>
      <c r="H9" s="14">
        <v>72.05</v>
      </c>
      <c r="I9" s="1"/>
    </row>
    <row r="10" spans="1:9" x14ac:dyDescent="0.3">
      <c r="A10" s="1" t="s">
        <v>26</v>
      </c>
      <c r="B10" s="107"/>
      <c r="C10" s="14"/>
      <c r="D10" s="107"/>
      <c r="E10" s="107"/>
      <c r="F10" s="107"/>
      <c r="G10" s="107"/>
      <c r="H10" s="107"/>
      <c r="I10" s="1"/>
    </row>
    <row r="11" spans="1:9" x14ac:dyDescent="0.3">
      <c r="A11" s="1" t="s">
        <v>24</v>
      </c>
      <c r="B11" s="14">
        <v>113.66</v>
      </c>
      <c r="C11" s="1"/>
      <c r="D11" s="14">
        <v>117.64</v>
      </c>
      <c r="E11" s="14"/>
      <c r="F11" s="14">
        <v>116.42</v>
      </c>
      <c r="G11" s="14"/>
      <c r="H11" s="14">
        <v>116.64</v>
      </c>
      <c r="I11" s="1"/>
    </row>
    <row r="12" spans="1:9" x14ac:dyDescent="0.3">
      <c r="A12" s="1" t="s">
        <v>25</v>
      </c>
      <c r="B12" s="14">
        <v>101.6</v>
      </c>
      <c r="C12" s="1"/>
      <c r="D12" s="14">
        <v>102.53</v>
      </c>
      <c r="E12" s="14"/>
      <c r="F12" s="14">
        <v>101.91</v>
      </c>
      <c r="G12" s="14"/>
      <c r="H12" s="14">
        <v>102.44</v>
      </c>
      <c r="I12" s="1"/>
    </row>
    <row r="13" spans="1:9" x14ac:dyDescent="0.3">
      <c r="A13" s="1" t="s">
        <v>27</v>
      </c>
      <c r="B13" s="107"/>
      <c r="C13" s="1"/>
      <c r="D13" s="107"/>
      <c r="E13" s="107"/>
      <c r="F13" s="92" t="s">
        <v>240</v>
      </c>
      <c r="G13" s="107"/>
      <c r="H13" s="92"/>
      <c r="I13" s="1"/>
    </row>
    <row r="14" spans="1:9" x14ac:dyDescent="0.3">
      <c r="A14" s="1" t="s">
        <v>24</v>
      </c>
      <c r="B14" s="14">
        <v>43.97</v>
      </c>
      <c r="C14" s="1"/>
      <c r="D14" s="14">
        <v>43.63</v>
      </c>
      <c r="E14" s="14"/>
      <c r="F14" s="14">
        <v>42.99</v>
      </c>
      <c r="G14" s="14"/>
      <c r="H14" s="14">
        <v>42.48</v>
      </c>
      <c r="I14" s="30"/>
    </row>
    <row r="15" spans="1:9" x14ac:dyDescent="0.3">
      <c r="A15" s="1" t="s">
        <v>25</v>
      </c>
      <c r="B15" s="14">
        <v>43.97</v>
      </c>
      <c r="C15" s="1"/>
      <c r="D15" s="14">
        <v>43.63</v>
      </c>
      <c r="E15" s="14"/>
      <c r="F15" s="14">
        <v>42.98</v>
      </c>
      <c r="G15" s="14"/>
      <c r="H15" s="14">
        <v>42.47</v>
      </c>
      <c r="I15" s="30"/>
    </row>
    <row r="16" spans="1:9" ht="9" customHeight="1" x14ac:dyDescent="0.3">
      <c r="A16" s="1"/>
      <c r="B16" s="14"/>
      <c r="C16" s="1"/>
      <c r="D16" s="107"/>
      <c r="E16" s="107"/>
      <c r="F16" s="107"/>
      <c r="G16" s="107"/>
      <c r="H16" s="107"/>
      <c r="I16" s="1"/>
    </row>
    <row r="17" spans="1:9" x14ac:dyDescent="0.3">
      <c r="A17" s="1" t="s">
        <v>28</v>
      </c>
      <c r="B17" s="14"/>
      <c r="C17" s="1"/>
      <c r="D17" s="14"/>
      <c r="E17" s="14"/>
      <c r="F17" s="14"/>
      <c r="G17" s="14"/>
      <c r="H17" s="14"/>
      <c r="I17" s="1"/>
    </row>
    <row r="18" spans="1:9" x14ac:dyDescent="0.3">
      <c r="A18" s="1" t="s">
        <v>29</v>
      </c>
      <c r="B18" s="14"/>
      <c r="C18" s="1"/>
      <c r="D18" s="14"/>
      <c r="E18" s="14"/>
      <c r="F18" s="14"/>
      <c r="G18" s="14"/>
      <c r="H18" s="14"/>
      <c r="I18" s="1"/>
    </row>
    <row r="19" spans="1:9" x14ac:dyDescent="0.3">
      <c r="A19" s="1" t="s">
        <v>24</v>
      </c>
      <c r="B19" s="14">
        <v>113.85</v>
      </c>
      <c r="C19" s="1"/>
      <c r="D19" s="14">
        <v>116.21</v>
      </c>
      <c r="E19" s="14"/>
      <c r="F19" s="14">
        <v>115.75</v>
      </c>
      <c r="G19" s="14"/>
      <c r="H19" s="14">
        <v>115.74</v>
      </c>
      <c r="I19" s="1"/>
    </row>
    <row r="20" spans="1:9" x14ac:dyDescent="0.3">
      <c r="A20" s="1" t="s">
        <v>25</v>
      </c>
      <c r="B20" s="14">
        <v>112</v>
      </c>
      <c r="C20" s="1"/>
      <c r="D20" s="14">
        <v>114.31</v>
      </c>
      <c r="E20" s="14"/>
      <c r="F20" s="14">
        <v>113.85</v>
      </c>
      <c r="G20" s="14"/>
      <c r="H20" s="14">
        <v>113.94</v>
      </c>
      <c r="I20" s="1"/>
    </row>
    <row r="21" spans="1:9" x14ac:dyDescent="0.3">
      <c r="A21" s="1" t="s">
        <v>30</v>
      </c>
      <c r="B21" s="14"/>
      <c r="C21" s="14"/>
      <c r="D21" s="14"/>
      <c r="E21" s="14"/>
      <c r="F21" s="14"/>
      <c r="G21" s="14"/>
      <c r="H21" s="14"/>
      <c r="I21" s="1"/>
    </row>
    <row r="22" spans="1:9" x14ac:dyDescent="0.3">
      <c r="A22" s="1" t="s">
        <v>24</v>
      </c>
      <c r="B22" s="14">
        <v>44.75</v>
      </c>
      <c r="C22" s="14"/>
      <c r="D22" s="14">
        <v>43.54</v>
      </c>
      <c r="E22" s="14"/>
      <c r="F22" s="14">
        <v>42.99</v>
      </c>
      <c r="G22" s="14"/>
      <c r="H22" s="14">
        <v>42.47</v>
      </c>
      <c r="I22" s="1"/>
    </row>
    <row r="23" spans="1:9" x14ac:dyDescent="0.3">
      <c r="A23" s="1" t="s">
        <v>25</v>
      </c>
      <c r="B23" s="14">
        <v>33</v>
      </c>
      <c r="C23" s="14"/>
      <c r="D23" s="14">
        <v>31.54</v>
      </c>
      <c r="E23" s="14"/>
      <c r="F23" s="14">
        <v>31.19</v>
      </c>
      <c r="G23" s="14"/>
      <c r="H23" s="14">
        <v>30.97</v>
      </c>
      <c r="I23" s="1"/>
    </row>
    <row r="24" spans="1:9" x14ac:dyDescent="0.3">
      <c r="A24" s="1" t="s">
        <v>31</v>
      </c>
      <c r="B24" s="107"/>
      <c r="C24" s="14"/>
      <c r="D24" s="107"/>
      <c r="E24" s="107"/>
      <c r="F24" s="107"/>
      <c r="G24" s="107"/>
      <c r="H24" s="107"/>
      <c r="I24" s="1"/>
    </row>
    <row r="25" spans="1:9" x14ac:dyDescent="0.3">
      <c r="A25" s="1" t="s">
        <v>24</v>
      </c>
      <c r="B25" s="14">
        <v>75.2</v>
      </c>
      <c r="C25" s="14"/>
      <c r="D25" s="14">
        <v>77.61</v>
      </c>
      <c r="E25" s="14"/>
      <c r="F25" s="14">
        <v>76.489999999999995</v>
      </c>
      <c r="G25" s="14"/>
      <c r="H25" s="14">
        <v>76.33</v>
      </c>
      <c r="I25" s="30"/>
    </row>
    <row r="26" spans="1:9" x14ac:dyDescent="0.3">
      <c r="A26" s="1" t="s">
        <v>25</v>
      </c>
      <c r="B26" s="14">
        <v>72.05</v>
      </c>
      <c r="C26" s="14"/>
      <c r="D26" s="14">
        <v>73.11</v>
      </c>
      <c r="E26" s="14"/>
      <c r="F26" s="14">
        <v>72.489999999999995</v>
      </c>
      <c r="G26" s="14"/>
      <c r="H26" s="14">
        <v>72.23</v>
      </c>
      <c r="I26" s="1"/>
    </row>
    <row r="27" spans="1:9" ht="8.25" customHeight="1" x14ac:dyDescent="0.3">
      <c r="A27" s="1"/>
      <c r="B27" s="14"/>
      <c r="C27" s="14"/>
      <c r="D27" s="49"/>
      <c r="E27" s="14"/>
      <c r="F27" s="14"/>
      <c r="G27" s="14"/>
      <c r="H27" s="49"/>
      <c r="I27" s="1"/>
    </row>
    <row r="28" spans="1:9" x14ac:dyDescent="0.3">
      <c r="A28" s="1"/>
      <c r="B28" s="108" t="s">
        <v>32</v>
      </c>
      <c r="C28" s="108"/>
      <c r="D28" s="108"/>
      <c r="E28" s="108"/>
      <c r="F28" s="108"/>
      <c r="G28" s="108"/>
      <c r="H28" s="108"/>
      <c r="I28" s="1"/>
    </row>
    <row r="29" spans="1:9" x14ac:dyDescent="0.3">
      <c r="A29" s="1" t="s">
        <v>33</v>
      </c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1" t="s">
        <v>24</v>
      </c>
      <c r="B30" s="4">
        <v>66.099999999999994</v>
      </c>
      <c r="C30" s="12"/>
      <c r="D30" s="4">
        <v>66.8</v>
      </c>
      <c r="E30" s="107"/>
      <c r="F30" s="4">
        <v>66.099999999999994</v>
      </c>
      <c r="G30" s="107"/>
      <c r="H30" s="4">
        <v>65.900000000000006</v>
      </c>
      <c r="I30" s="1"/>
    </row>
    <row r="31" spans="1:9" x14ac:dyDescent="0.3">
      <c r="A31" s="40" t="s">
        <v>25</v>
      </c>
      <c r="B31" s="57">
        <v>64.3</v>
      </c>
      <c r="C31" s="58"/>
      <c r="D31" s="57">
        <v>64</v>
      </c>
      <c r="E31" s="106"/>
      <c r="F31" s="57">
        <v>63.7</v>
      </c>
      <c r="G31" s="106"/>
      <c r="H31" s="57">
        <v>63.4</v>
      </c>
      <c r="I31" s="1"/>
    </row>
    <row r="32" spans="1:9" ht="3.9" customHeight="1" x14ac:dyDescent="0.3">
      <c r="A32" s="1"/>
      <c r="B32" s="4"/>
      <c r="C32" s="4"/>
      <c r="D32" s="1"/>
      <c r="E32" s="1"/>
      <c r="F32" s="1"/>
      <c r="G32" s="1"/>
      <c r="H32" s="1"/>
      <c r="I32" s="1"/>
    </row>
    <row r="33" spans="1:12" ht="14.1" customHeight="1" x14ac:dyDescent="0.3">
      <c r="A33" s="1" t="s">
        <v>34</v>
      </c>
      <c r="B33" s="59"/>
      <c r="C33" s="59"/>
      <c r="D33" s="1"/>
      <c r="E33" s="1"/>
      <c r="F33" s="1"/>
      <c r="G33" s="1"/>
      <c r="H33" s="1"/>
      <c r="I33" s="30"/>
    </row>
    <row r="34" spans="1:12" ht="6.9" customHeight="1" x14ac:dyDescent="0.3">
      <c r="A34" s="1"/>
      <c r="B34" s="59"/>
      <c r="C34" s="59"/>
      <c r="D34" s="1"/>
      <c r="E34" s="1"/>
      <c r="F34" s="1"/>
      <c r="G34" s="1"/>
      <c r="H34" s="1"/>
      <c r="I34" s="30"/>
    </row>
    <row r="35" spans="1:12" ht="14.1" customHeight="1" x14ac:dyDescent="0.3">
      <c r="A35" s="1" t="s">
        <v>209</v>
      </c>
      <c r="B35" s="59"/>
      <c r="C35" s="59"/>
      <c r="D35" s="1"/>
      <c r="E35" s="1"/>
      <c r="F35" s="1"/>
      <c r="G35" s="1"/>
      <c r="H35" s="1"/>
      <c r="I35" s="30"/>
    </row>
    <row r="36" spans="1:12" ht="14.1" customHeight="1" x14ac:dyDescent="0.3">
      <c r="A36" s="1" t="s">
        <v>210</v>
      </c>
      <c r="B36" s="59"/>
      <c r="C36" s="59"/>
      <c r="D36" s="1"/>
      <c r="E36" s="1"/>
      <c r="F36" s="1"/>
      <c r="G36" s="1"/>
      <c r="H36" s="1"/>
      <c r="I36" s="30"/>
    </row>
    <row r="37" spans="1:12" ht="6.9" customHeight="1" x14ac:dyDescent="0.3">
      <c r="A37" s="107"/>
      <c r="B37" s="107"/>
      <c r="C37" s="107"/>
      <c r="D37" s="107"/>
      <c r="E37" s="107"/>
      <c r="F37" s="107"/>
      <c r="G37" s="107"/>
      <c r="H37" s="107"/>
      <c r="I37" s="30"/>
    </row>
    <row r="38" spans="1:12" ht="14.1" customHeight="1" x14ac:dyDescent="0.3">
      <c r="A38" s="1" t="s">
        <v>243</v>
      </c>
      <c r="B38" s="107"/>
      <c r="C38" s="107"/>
      <c r="D38" s="107"/>
      <c r="E38" s="107"/>
      <c r="F38" s="107"/>
      <c r="G38" s="107"/>
      <c r="H38" s="107"/>
      <c r="I38" s="30"/>
      <c r="L38" t="s">
        <v>36</v>
      </c>
    </row>
    <row r="39" spans="1:12" x14ac:dyDescent="0.3">
      <c r="A39" s="29"/>
      <c r="B39" s="29"/>
      <c r="C39" s="29"/>
      <c r="D39" s="29"/>
      <c r="E39" s="29"/>
      <c r="F39" s="29"/>
      <c r="G39" s="29"/>
      <c r="H39" s="29"/>
      <c r="I39" s="29"/>
    </row>
  </sheetData>
  <mergeCells count="2">
    <mergeCell ref="B5:H5"/>
    <mergeCell ref="B28:H28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4.4" x14ac:dyDescent="0.3"/>
  <cols>
    <col min="1" max="1" width="23.44140625" customWidth="1"/>
    <col min="2" max="5" width="12.6640625" customWidth="1"/>
  </cols>
  <sheetData>
    <row r="1" spans="1:7" x14ac:dyDescent="0.3">
      <c r="A1" s="40" t="s">
        <v>191</v>
      </c>
      <c r="B1" s="40"/>
      <c r="C1" s="40"/>
      <c r="D1" s="40"/>
      <c r="E1" s="40"/>
      <c r="F1" s="30"/>
      <c r="G1" s="2"/>
    </row>
    <row r="2" spans="1:7" x14ac:dyDescent="0.3">
      <c r="A2" s="1"/>
      <c r="B2" s="2" t="s">
        <v>220</v>
      </c>
      <c r="C2" s="2" t="s">
        <v>221</v>
      </c>
      <c r="D2" s="2" t="s">
        <v>233</v>
      </c>
      <c r="E2" s="2" t="s">
        <v>233</v>
      </c>
      <c r="F2" s="30"/>
      <c r="G2" s="2"/>
    </row>
    <row r="3" spans="1:7" x14ac:dyDescent="0.3">
      <c r="A3" s="60" t="s">
        <v>1</v>
      </c>
      <c r="B3" s="40">
        <v>2024</v>
      </c>
      <c r="C3" s="40">
        <v>2024</v>
      </c>
      <c r="D3" s="40">
        <v>2024</v>
      </c>
      <c r="E3" s="40">
        <v>2023</v>
      </c>
      <c r="F3" s="30"/>
      <c r="G3" s="2"/>
    </row>
    <row r="4" spans="1:7" ht="9" customHeight="1" x14ac:dyDescent="0.3">
      <c r="A4" s="1"/>
      <c r="B4" s="2"/>
      <c r="C4" s="2"/>
      <c r="D4" s="2"/>
      <c r="E4" s="2"/>
      <c r="F4" s="30"/>
      <c r="G4" s="2"/>
    </row>
    <row r="5" spans="1:7" x14ac:dyDescent="0.3">
      <c r="A5" s="1"/>
      <c r="B5" s="110" t="s">
        <v>45</v>
      </c>
      <c r="C5" s="110"/>
      <c r="D5" s="110"/>
      <c r="E5" s="110"/>
      <c r="F5" s="30"/>
      <c r="G5" s="2"/>
    </row>
    <row r="6" spans="1:7" x14ac:dyDescent="0.3">
      <c r="A6" s="1" t="s">
        <v>46</v>
      </c>
      <c r="B6" s="1"/>
      <c r="C6" s="1"/>
      <c r="D6" s="1"/>
      <c r="E6" s="1"/>
      <c r="F6" s="30"/>
      <c r="G6" s="2"/>
    </row>
    <row r="7" spans="1:7" x14ac:dyDescent="0.3">
      <c r="A7" s="1" t="s">
        <v>47</v>
      </c>
      <c r="B7" s="3">
        <v>5484</v>
      </c>
      <c r="C7" s="3">
        <v>4532</v>
      </c>
      <c r="D7" s="3">
        <v>3150</v>
      </c>
      <c r="E7" s="3">
        <v>4650</v>
      </c>
      <c r="F7" s="3"/>
      <c r="G7" s="2"/>
    </row>
    <row r="8" spans="1:7" x14ac:dyDescent="0.3">
      <c r="A8" s="1" t="s">
        <v>48</v>
      </c>
      <c r="B8" s="9">
        <v>0</v>
      </c>
      <c r="C8" s="9">
        <v>0</v>
      </c>
      <c r="D8" s="9">
        <v>478</v>
      </c>
      <c r="E8" s="9">
        <v>496</v>
      </c>
      <c r="F8" s="4"/>
      <c r="G8" s="2"/>
    </row>
    <row r="9" spans="1:7" x14ac:dyDescent="0.3">
      <c r="A9" s="1" t="s">
        <v>49</v>
      </c>
      <c r="B9" s="4">
        <v>1.4</v>
      </c>
      <c r="C9" s="4">
        <v>1.5</v>
      </c>
      <c r="D9" s="4">
        <v>0</v>
      </c>
      <c r="E9" s="4">
        <v>0</v>
      </c>
      <c r="F9" s="1"/>
      <c r="G9" s="2"/>
    </row>
    <row r="10" spans="1:7" ht="10.5" customHeight="1" x14ac:dyDescent="0.3">
      <c r="A10" s="1"/>
      <c r="B10" s="1"/>
      <c r="C10" s="1"/>
      <c r="D10" s="1"/>
      <c r="E10" s="54"/>
      <c r="F10" s="30"/>
      <c r="G10" s="2"/>
    </row>
    <row r="11" spans="1:7" x14ac:dyDescent="0.3">
      <c r="A11" s="1"/>
      <c r="B11" s="109" t="s">
        <v>51</v>
      </c>
      <c r="C11" s="109"/>
      <c r="D11" s="109"/>
      <c r="E11" s="109"/>
      <c r="F11" s="30"/>
      <c r="G11" s="2"/>
    </row>
    <row r="12" spans="1:7" x14ac:dyDescent="0.3">
      <c r="A12" s="1" t="s">
        <v>52</v>
      </c>
      <c r="B12" s="1"/>
      <c r="C12" s="1"/>
      <c r="D12" s="1"/>
      <c r="E12" s="1"/>
      <c r="F12" s="30"/>
      <c r="G12" s="2"/>
    </row>
    <row r="13" spans="1:7" x14ac:dyDescent="0.3">
      <c r="A13" s="1" t="s">
        <v>53</v>
      </c>
      <c r="B13" s="12">
        <v>471.3</v>
      </c>
      <c r="C13" s="12">
        <v>478.3</v>
      </c>
      <c r="D13" s="12">
        <v>442.7</v>
      </c>
      <c r="E13" s="12">
        <v>526.5</v>
      </c>
      <c r="F13" s="30"/>
      <c r="G13" s="2"/>
    </row>
    <row r="14" spans="1:7" x14ac:dyDescent="0.3">
      <c r="A14" s="1" t="s">
        <v>54</v>
      </c>
      <c r="B14" s="4">
        <v>172.2</v>
      </c>
      <c r="C14" s="4">
        <v>122.1</v>
      </c>
      <c r="D14" s="4">
        <v>79</v>
      </c>
      <c r="E14" s="4">
        <v>291.5</v>
      </c>
      <c r="F14" s="30"/>
      <c r="G14" s="2"/>
    </row>
    <row r="15" spans="1:7" x14ac:dyDescent="0.3">
      <c r="A15" s="1" t="s">
        <v>55</v>
      </c>
      <c r="B15" s="4">
        <v>299.10000000000002</v>
      </c>
      <c r="C15" s="4">
        <v>356.2</v>
      </c>
      <c r="D15" s="4">
        <v>363.6</v>
      </c>
      <c r="E15" s="4">
        <v>235</v>
      </c>
      <c r="F15" s="30"/>
      <c r="G15" s="2"/>
    </row>
    <row r="16" spans="1:7" x14ac:dyDescent="0.3">
      <c r="A16" s="1" t="s">
        <v>56</v>
      </c>
      <c r="B16" s="12">
        <v>2894.5</v>
      </c>
      <c r="C16" s="12">
        <v>3372.8</v>
      </c>
      <c r="D16" s="12">
        <v>3815.5</v>
      </c>
      <c r="E16" s="12">
        <v>3379.6</v>
      </c>
      <c r="F16" s="30"/>
      <c r="G16" s="2"/>
    </row>
    <row r="17" spans="1:7" ht="14.25" customHeight="1" x14ac:dyDescent="0.3">
      <c r="A17" s="1"/>
      <c r="B17" s="1"/>
      <c r="C17" s="1"/>
      <c r="D17" s="1"/>
      <c r="E17" s="1"/>
      <c r="F17" s="30"/>
      <c r="G17" s="2"/>
    </row>
    <row r="18" spans="1:7" ht="10.5" customHeight="1" x14ac:dyDescent="0.3">
      <c r="A18" s="1" t="s">
        <v>57</v>
      </c>
      <c r="B18" s="4">
        <v>18.5</v>
      </c>
      <c r="C18" s="4">
        <v>94.3</v>
      </c>
      <c r="D18" s="4">
        <v>82.9</v>
      </c>
      <c r="E18" s="4">
        <v>5</v>
      </c>
      <c r="F18" s="30"/>
      <c r="G18" s="2"/>
    </row>
    <row r="19" spans="1:7" x14ac:dyDescent="0.3">
      <c r="A19" s="1" t="s">
        <v>56</v>
      </c>
      <c r="B19" s="4">
        <v>194.3</v>
      </c>
      <c r="C19" s="4">
        <v>288.60000000000002</v>
      </c>
      <c r="D19" s="4">
        <v>371.5</v>
      </c>
      <c r="E19" s="12">
        <v>502.6</v>
      </c>
      <c r="F19" s="30"/>
      <c r="G19" s="2"/>
    </row>
    <row r="20" spans="1:7" x14ac:dyDescent="0.3">
      <c r="A20" s="1" t="s">
        <v>58</v>
      </c>
      <c r="B20" s="12">
        <v>0</v>
      </c>
      <c r="C20" s="12">
        <v>0</v>
      </c>
      <c r="D20" s="12">
        <v>2.6</v>
      </c>
      <c r="E20" s="12">
        <v>0</v>
      </c>
      <c r="F20" s="30"/>
      <c r="G20" s="2"/>
    </row>
    <row r="21" spans="1:7" x14ac:dyDescent="0.3">
      <c r="A21" s="40" t="s">
        <v>56</v>
      </c>
      <c r="B21" s="57">
        <v>0.2</v>
      </c>
      <c r="C21" s="57">
        <v>0.2</v>
      </c>
      <c r="D21" s="57">
        <v>2.9</v>
      </c>
      <c r="E21" s="57">
        <v>4.5</v>
      </c>
      <c r="F21" s="30"/>
      <c r="G21" s="2"/>
    </row>
    <row r="22" spans="1:7" ht="3.9" customHeight="1" x14ac:dyDescent="0.3">
      <c r="A22" s="1"/>
      <c r="B22" s="4"/>
      <c r="C22" s="4"/>
      <c r="D22" s="4"/>
      <c r="E22" s="4"/>
      <c r="F22" s="30"/>
      <c r="G22" s="2"/>
    </row>
    <row r="23" spans="1:7" ht="14.1" customHeight="1" x14ac:dyDescent="0.3">
      <c r="A23" s="1" t="s">
        <v>198</v>
      </c>
      <c r="B23" s="92"/>
      <c r="C23" s="92"/>
      <c r="D23" s="1"/>
      <c r="E23" s="92"/>
      <c r="F23" s="30"/>
      <c r="G23" s="2"/>
    </row>
    <row r="24" spans="1:7" ht="6.9" customHeight="1" x14ac:dyDescent="0.3">
      <c r="A24" s="1"/>
      <c r="B24" s="92"/>
      <c r="C24" s="92"/>
      <c r="D24" s="1"/>
      <c r="E24" s="1"/>
      <c r="F24" s="30"/>
      <c r="G24" s="15"/>
    </row>
    <row r="25" spans="1:7" ht="14.1" customHeight="1" x14ac:dyDescent="0.3">
      <c r="A25" s="1" t="s">
        <v>215</v>
      </c>
      <c r="B25" s="92"/>
      <c r="C25" s="92"/>
      <c r="D25" s="1"/>
      <c r="E25" s="92"/>
      <c r="F25" s="30"/>
      <c r="G25" s="2"/>
    </row>
    <row r="26" spans="1:7" ht="14.1" customHeight="1" x14ac:dyDescent="0.3">
      <c r="A26" s="61" t="s">
        <v>211</v>
      </c>
      <c r="B26" s="61"/>
      <c r="C26" s="61"/>
      <c r="D26" s="61"/>
      <c r="E26" s="61"/>
      <c r="F26" s="30"/>
      <c r="G26" s="2"/>
    </row>
    <row r="27" spans="1:7" ht="6.9" customHeight="1" x14ac:dyDescent="0.3">
      <c r="A27" s="92"/>
      <c r="B27" s="92"/>
      <c r="C27" s="92"/>
      <c r="D27" s="1"/>
      <c r="E27" s="92"/>
      <c r="F27" s="30"/>
      <c r="G27" s="2"/>
    </row>
    <row r="28" spans="1:7" ht="14.1" customHeight="1" x14ac:dyDescent="0.3">
      <c r="A28" s="1" t="s">
        <v>243</v>
      </c>
      <c r="B28" s="92"/>
      <c r="C28" s="92"/>
      <c r="D28" s="1"/>
      <c r="E28" s="92"/>
      <c r="F28" s="28"/>
    </row>
    <row r="29" spans="1:7" x14ac:dyDescent="0.3">
      <c r="A29" s="1"/>
      <c r="B29" s="109"/>
      <c r="C29" s="109"/>
      <c r="D29" s="109"/>
      <c r="E29" s="109"/>
      <c r="F29" s="7"/>
    </row>
    <row r="30" spans="1:7" x14ac:dyDescent="0.3">
      <c r="A30" s="1"/>
      <c r="B30" s="1"/>
      <c r="C30" s="1"/>
      <c r="D30" s="1"/>
      <c r="E30" s="1"/>
      <c r="F30" s="7"/>
    </row>
    <row r="31" spans="1:7" x14ac:dyDescent="0.3">
      <c r="A31" s="1"/>
      <c r="B31" s="4"/>
      <c r="C31" s="4"/>
      <c r="D31" s="4"/>
      <c r="E31" s="4"/>
      <c r="F31" s="7"/>
    </row>
    <row r="32" spans="1:7" x14ac:dyDescent="0.3">
      <c r="A32" s="1"/>
      <c r="B32" s="4"/>
      <c r="C32" s="4"/>
      <c r="D32" s="4"/>
      <c r="E32" s="4"/>
      <c r="F32" s="7"/>
    </row>
    <row r="33" spans="1:6" x14ac:dyDescent="0.3">
      <c r="A33" s="1"/>
      <c r="B33" s="4"/>
      <c r="C33" s="4"/>
      <c r="D33" s="4"/>
      <c r="E33" s="4"/>
      <c r="F33" s="7"/>
    </row>
    <row r="34" spans="1:6" x14ac:dyDescent="0.3">
      <c r="A34" s="1"/>
      <c r="B34" s="12"/>
      <c r="C34" s="12"/>
      <c r="D34" s="12"/>
      <c r="E34" s="12"/>
      <c r="F34" s="7"/>
    </row>
    <row r="35" spans="1:6" x14ac:dyDescent="0.3">
      <c r="A35" s="1"/>
      <c r="B35" s="1"/>
      <c r="C35" s="1"/>
      <c r="D35" s="1"/>
      <c r="E35" s="7"/>
      <c r="F35" s="7"/>
    </row>
    <row r="36" spans="1:6" x14ac:dyDescent="0.3">
      <c r="A36" s="1"/>
      <c r="B36" s="4"/>
      <c r="C36" s="4"/>
      <c r="D36" s="4"/>
      <c r="E36" s="4"/>
      <c r="F36" s="7"/>
    </row>
    <row r="37" spans="1:6" x14ac:dyDescent="0.3">
      <c r="A37" s="1"/>
      <c r="B37" s="16"/>
      <c r="C37" s="16"/>
      <c r="D37" s="16"/>
      <c r="E37" s="16"/>
      <c r="F37" s="7"/>
    </row>
    <row r="38" spans="1:6" x14ac:dyDescent="0.3">
      <c r="A38" s="1"/>
      <c r="B38" s="12"/>
      <c r="C38" s="12"/>
      <c r="D38" s="12"/>
      <c r="E38" s="4"/>
      <c r="F38" s="7"/>
    </row>
    <row r="39" spans="1:6" x14ac:dyDescent="0.3">
      <c r="A39" s="1"/>
      <c r="B39" s="4"/>
      <c r="C39" s="4"/>
      <c r="D39" s="4"/>
      <c r="E39" s="4"/>
      <c r="F39" s="7"/>
    </row>
    <row r="40" spans="1:6" ht="9.75" customHeight="1" x14ac:dyDescent="0.3">
      <c r="A40" s="1"/>
      <c r="B40" s="7"/>
      <c r="C40" s="7"/>
      <c r="D40" s="1"/>
      <c r="E40" s="7"/>
      <c r="F40" s="7"/>
    </row>
    <row r="41" spans="1:6" ht="10.5" customHeight="1" x14ac:dyDescent="0.3">
      <c r="A41" s="1"/>
      <c r="B41" s="7"/>
      <c r="C41" s="7"/>
      <c r="D41" s="1"/>
      <c r="E41" s="7"/>
      <c r="F41" s="7"/>
    </row>
    <row r="42" spans="1:6" ht="3.75" customHeight="1" x14ac:dyDescent="0.3">
      <c r="A42" s="7"/>
      <c r="B42" s="7"/>
      <c r="C42" s="7"/>
      <c r="D42" s="1"/>
      <c r="E42" s="7"/>
      <c r="F42" s="7"/>
    </row>
    <row r="43" spans="1:6" ht="25.5" customHeight="1" x14ac:dyDescent="0.3">
      <c r="A43" s="111"/>
      <c r="B43" s="111"/>
      <c r="C43" s="111"/>
      <c r="D43" s="111"/>
      <c r="E43" s="111"/>
      <c r="F43" s="7"/>
    </row>
    <row r="44" spans="1:6" x14ac:dyDescent="0.3">
      <c r="A44" s="1"/>
      <c r="B44" s="7"/>
      <c r="C44" s="7"/>
      <c r="D44" s="1"/>
      <c r="E44" s="7"/>
      <c r="F44" s="7"/>
    </row>
    <row r="45" spans="1:6" x14ac:dyDescent="0.3">
      <c r="D45" s="1"/>
    </row>
  </sheetData>
  <mergeCells count="4">
    <mergeCell ref="B5:E5"/>
    <mergeCell ref="B29:E29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4.4" x14ac:dyDescent="0.3"/>
  <cols>
    <col min="1" max="1" width="25.77734375" customWidth="1"/>
    <col min="2" max="5" width="13.109375" customWidth="1"/>
  </cols>
  <sheetData>
    <row r="1" spans="1:6" x14ac:dyDescent="0.3">
      <c r="A1" s="62" t="s">
        <v>192</v>
      </c>
      <c r="B1" s="1"/>
      <c r="C1" s="1"/>
      <c r="D1" s="1"/>
      <c r="E1" s="1"/>
      <c r="F1" s="30"/>
    </row>
    <row r="2" spans="1:6" x14ac:dyDescent="0.3">
      <c r="A2" s="38"/>
      <c r="B2" s="39" t="s">
        <v>220</v>
      </c>
      <c r="C2" s="39" t="s">
        <v>221</v>
      </c>
      <c r="D2" s="39" t="s">
        <v>233</v>
      </c>
      <c r="E2" s="39" t="s">
        <v>233</v>
      </c>
      <c r="F2" s="30"/>
    </row>
    <row r="3" spans="1:6" x14ac:dyDescent="0.3">
      <c r="A3" s="45" t="s">
        <v>1</v>
      </c>
      <c r="B3" s="41">
        <v>2024</v>
      </c>
      <c r="C3" s="41">
        <v>2024</v>
      </c>
      <c r="D3" s="41">
        <v>2024</v>
      </c>
      <c r="E3" s="41">
        <v>2023</v>
      </c>
      <c r="F3" s="1"/>
    </row>
    <row r="4" spans="1:6" x14ac:dyDescent="0.3">
      <c r="A4" s="48"/>
      <c r="B4" s="2"/>
      <c r="C4" s="2"/>
      <c r="D4" s="1"/>
      <c r="E4" s="2"/>
      <c r="F4" s="30"/>
    </row>
    <row r="5" spans="1:6" x14ac:dyDescent="0.3">
      <c r="A5" s="1"/>
      <c r="B5" s="112" t="s">
        <v>45</v>
      </c>
      <c r="C5" s="112"/>
      <c r="D5" s="112"/>
      <c r="E5" s="112"/>
      <c r="F5" s="17"/>
    </row>
    <row r="6" spans="1:6" x14ac:dyDescent="0.3">
      <c r="A6" s="1" t="s">
        <v>46</v>
      </c>
      <c r="B6" s="63"/>
      <c r="C6" s="63"/>
      <c r="D6" s="63"/>
      <c r="E6" s="63"/>
      <c r="F6" s="17"/>
    </row>
    <row r="7" spans="1:6" x14ac:dyDescent="0.3">
      <c r="A7" s="1" t="s">
        <v>59</v>
      </c>
      <c r="B7" s="1">
        <v>158</v>
      </c>
      <c r="C7" s="1">
        <v>142</v>
      </c>
      <c r="D7" s="1">
        <v>153</v>
      </c>
      <c r="E7" s="1">
        <v>175</v>
      </c>
      <c r="F7" s="17"/>
    </row>
    <row r="8" spans="1:6" x14ac:dyDescent="0.3">
      <c r="A8" s="1" t="s">
        <v>60</v>
      </c>
      <c r="B8" s="3">
        <v>1708</v>
      </c>
      <c r="C8" s="3">
        <v>1850</v>
      </c>
      <c r="D8" s="3">
        <v>153</v>
      </c>
      <c r="E8" s="3">
        <v>175</v>
      </c>
      <c r="F8" s="17"/>
    </row>
    <row r="9" spans="1:6" x14ac:dyDescent="0.3">
      <c r="A9" s="1" t="s">
        <v>61</v>
      </c>
      <c r="B9" s="4">
        <v>7.9</v>
      </c>
      <c r="C9" s="4">
        <v>6.2</v>
      </c>
      <c r="D9" s="4">
        <v>7</v>
      </c>
      <c r="E9" s="4">
        <v>7.6</v>
      </c>
      <c r="F9" s="17"/>
    </row>
    <row r="10" spans="1:6" x14ac:dyDescent="0.3">
      <c r="A10" s="1"/>
      <c r="B10" s="1"/>
      <c r="C10" s="1"/>
      <c r="D10" s="1"/>
      <c r="E10" s="1"/>
      <c r="F10" s="17"/>
    </row>
    <row r="11" spans="1:6" x14ac:dyDescent="0.3">
      <c r="A11" s="1" t="s">
        <v>62</v>
      </c>
      <c r="B11" s="1">
        <v>157</v>
      </c>
      <c r="C11" s="1">
        <v>140</v>
      </c>
      <c r="D11" s="1">
        <v>152</v>
      </c>
      <c r="E11" s="1">
        <v>174</v>
      </c>
      <c r="F11" s="17"/>
    </row>
    <row r="12" spans="1:6" x14ac:dyDescent="0.3">
      <c r="A12" s="1" t="s">
        <v>60</v>
      </c>
      <c r="B12" s="3">
        <v>1700</v>
      </c>
      <c r="C12" s="3">
        <v>1840</v>
      </c>
      <c r="D12" s="3">
        <v>152</v>
      </c>
      <c r="E12" s="3">
        <v>174</v>
      </c>
      <c r="F12" s="17"/>
    </row>
    <row r="13" spans="1:6" x14ac:dyDescent="0.3">
      <c r="A13" s="1" t="s">
        <v>61</v>
      </c>
      <c r="B13" s="4">
        <v>7.9</v>
      </c>
      <c r="C13" s="4">
        <v>6.1</v>
      </c>
      <c r="D13" s="4">
        <v>6.9</v>
      </c>
      <c r="E13" s="4">
        <v>7.6</v>
      </c>
      <c r="F13" s="17"/>
    </row>
    <row r="14" spans="1:6" x14ac:dyDescent="0.3">
      <c r="A14" s="1"/>
      <c r="B14" s="1"/>
      <c r="C14" s="1"/>
      <c r="D14" s="1"/>
      <c r="E14" s="1"/>
      <c r="F14" s="30"/>
    </row>
    <row r="15" spans="1:6" x14ac:dyDescent="0.3">
      <c r="A15" s="1" t="s">
        <v>63</v>
      </c>
      <c r="B15" s="3">
        <v>762</v>
      </c>
      <c r="C15" s="3">
        <v>1255</v>
      </c>
      <c r="D15" s="3">
        <v>681</v>
      </c>
      <c r="E15" s="3">
        <v>948</v>
      </c>
      <c r="F15" s="32"/>
    </row>
    <row r="16" spans="1:6" x14ac:dyDescent="0.3">
      <c r="A16" s="1" t="s">
        <v>60</v>
      </c>
      <c r="B16" s="3">
        <v>10113</v>
      </c>
      <c r="C16" s="3">
        <v>11367</v>
      </c>
      <c r="D16" s="3">
        <v>681</v>
      </c>
      <c r="E16" s="3">
        <v>948</v>
      </c>
      <c r="F16" s="32"/>
    </row>
    <row r="17" spans="1:6" x14ac:dyDescent="0.3">
      <c r="A17" s="1" t="s">
        <v>64</v>
      </c>
      <c r="B17" s="1">
        <v>429</v>
      </c>
      <c r="C17" s="3">
        <v>1902</v>
      </c>
      <c r="D17" s="3">
        <v>350</v>
      </c>
      <c r="E17" s="3">
        <v>371</v>
      </c>
      <c r="F17" s="33"/>
    </row>
    <row r="18" spans="1:6" x14ac:dyDescent="0.3">
      <c r="A18" s="1" t="s">
        <v>60</v>
      </c>
      <c r="B18" s="3">
        <v>2280</v>
      </c>
      <c r="C18" s="3">
        <v>4182</v>
      </c>
      <c r="D18" s="3">
        <v>350</v>
      </c>
      <c r="E18" s="3">
        <v>371</v>
      </c>
      <c r="F18" s="33"/>
    </row>
    <row r="19" spans="1:6" ht="8.25" customHeight="1" x14ac:dyDescent="0.3">
      <c r="A19" s="1"/>
      <c r="B19" s="1"/>
      <c r="C19" s="1"/>
      <c r="D19" s="1"/>
      <c r="E19" s="1"/>
      <c r="F19" s="33"/>
    </row>
    <row r="20" spans="1:6" x14ac:dyDescent="0.3">
      <c r="A20" s="1" t="s">
        <v>65</v>
      </c>
      <c r="B20" s="4">
        <v>29.1</v>
      </c>
      <c r="C20" s="4">
        <v>12.6</v>
      </c>
      <c r="D20" s="4">
        <v>35.5</v>
      </c>
      <c r="E20" s="4">
        <v>21.8</v>
      </c>
      <c r="F20" s="33"/>
    </row>
    <row r="21" spans="1:6" x14ac:dyDescent="0.3">
      <c r="A21" s="1" t="s">
        <v>60</v>
      </c>
      <c r="B21" s="4">
        <v>317</v>
      </c>
      <c r="C21" s="4">
        <v>329.6</v>
      </c>
      <c r="D21" s="4">
        <v>35.5</v>
      </c>
      <c r="E21" s="4">
        <v>21.8</v>
      </c>
      <c r="F21" s="33"/>
    </row>
    <row r="22" spans="1:6" x14ac:dyDescent="0.3">
      <c r="A22" s="1" t="s">
        <v>64</v>
      </c>
      <c r="B22" s="54">
        <v>-0.4</v>
      </c>
      <c r="C22" s="54">
        <v>48</v>
      </c>
      <c r="D22" s="54">
        <v>0</v>
      </c>
      <c r="E22" s="54">
        <v>1.5</v>
      </c>
      <c r="F22" s="33"/>
    </row>
    <row r="23" spans="1:6" x14ac:dyDescent="0.3">
      <c r="A23" s="1" t="s">
        <v>60</v>
      </c>
      <c r="B23" s="1">
        <v>4.8</v>
      </c>
      <c r="C23" s="1">
        <v>52.8</v>
      </c>
      <c r="D23" s="4">
        <v>0</v>
      </c>
      <c r="E23" s="1">
        <v>1.5</v>
      </c>
      <c r="F23" s="33"/>
    </row>
    <row r="24" spans="1:6" x14ac:dyDescent="0.3">
      <c r="A24" s="1"/>
      <c r="B24" s="1"/>
      <c r="C24" s="1"/>
      <c r="D24" s="1"/>
      <c r="E24" s="1"/>
      <c r="F24" s="33"/>
    </row>
    <row r="25" spans="1:6" x14ac:dyDescent="0.3">
      <c r="A25" s="1"/>
      <c r="B25" s="114" t="s">
        <v>51</v>
      </c>
      <c r="C25" s="114"/>
      <c r="D25" s="114"/>
      <c r="E25" s="114"/>
      <c r="F25" s="1"/>
    </row>
    <row r="26" spans="1:6" x14ac:dyDescent="0.3">
      <c r="A26" s="1" t="s">
        <v>52</v>
      </c>
      <c r="B26" s="1"/>
      <c r="C26" s="1"/>
      <c r="D26" s="1"/>
      <c r="E26" s="1"/>
      <c r="F26" s="30"/>
    </row>
    <row r="27" spans="1:6" x14ac:dyDescent="0.3">
      <c r="A27" s="1" t="s">
        <v>67</v>
      </c>
      <c r="B27" s="18">
        <v>1111</v>
      </c>
      <c r="C27" s="18">
        <v>801</v>
      </c>
      <c r="D27" s="18">
        <v>565.79999999999995</v>
      </c>
      <c r="E27" s="12">
        <v>451.5</v>
      </c>
      <c r="F27" s="30"/>
    </row>
    <row r="28" spans="1:6" x14ac:dyDescent="0.3">
      <c r="A28" s="1" t="s">
        <v>66</v>
      </c>
      <c r="B28" s="18">
        <v>4311.3999999999996</v>
      </c>
      <c r="C28" s="18">
        <v>5112.3</v>
      </c>
      <c r="D28" s="18">
        <v>5678.1</v>
      </c>
      <c r="E28" s="18">
        <v>4069.8</v>
      </c>
      <c r="F28" s="30"/>
    </row>
    <row r="29" spans="1:6" x14ac:dyDescent="0.3">
      <c r="A29" s="1" t="s">
        <v>68</v>
      </c>
      <c r="B29" s="1">
        <v>10.199999999999999</v>
      </c>
      <c r="C29" s="1">
        <v>46.1</v>
      </c>
      <c r="D29" s="1">
        <v>5.4</v>
      </c>
      <c r="E29" s="12">
        <v>38.9</v>
      </c>
      <c r="F29" s="30"/>
    </row>
    <row r="30" spans="1:6" x14ac:dyDescent="0.3">
      <c r="A30" s="1" t="s">
        <v>66</v>
      </c>
      <c r="B30" s="1">
        <v>231.3</v>
      </c>
      <c r="C30" s="1">
        <v>277.39999999999998</v>
      </c>
      <c r="D30" s="1">
        <v>282.8</v>
      </c>
      <c r="E30" s="12">
        <v>305.89999999999998</v>
      </c>
      <c r="F30" s="30"/>
    </row>
    <row r="31" spans="1:6" x14ac:dyDescent="0.3">
      <c r="A31" s="1" t="s">
        <v>69</v>
      </c>
      <c r="B31" s="4">
        <v>42.9</v>
      </c>
      <c r="C31" s="4">
        <v>39.4</v>
      </c>
      <c r="D31" s="4">
        <v>0</v>
      </c>
      <c r="E31" s="12">
        <v>0</v>
      </c>
      <c r="F31" s="30"/>
    </row>
    <row r="32" spans="1:6" x14ac:dyDescent="0.3">
      <c r="A32" s="40" t="s">
        <v>66</v>
      </c>
      <c r="B32" s="57">
        <v>239</v>
      </c>
      <c r="C32" s="57">
        <v>278.39999999999998</v>
      </c>
      <c r="D32" s="57">
        <v>278.39999999999998</v>
      </c>
      <c r="E32" s="58">
        <v>169.1</v>
      </c>
      <c r="F32" s="30"/>
    </row>
    <row r="33" spans="1:6" ht="3.9" customHeight="1" x14ac:dyDescent="0.3">
      <c r="A33" s="1"/>
      <c r="B33" s="3"/>
      <c r="C33" s="3"/>
      <c r="D33" s="3"/>
      <c r="E33" s="3"/>
      <c r="F33" s="3"/>
    </row>
    <row r="34" spans="1:6" ht="14.1" customHeight="1" x14ac:dyDescent="0.3">
      <c r="A34" s="1" t="s">
        <v>34</v>
      </c>
      <c r="B34" s="19"/>
      <c r="C34" s="19"/>
      <c r="D34" s="1"/>
      <c r="E34" s="1"/>
      <c r="F34" s="30"/>
    </row>
    <row r="35" spans="1:6" ht="14.1" customHeight="1" x14ac:dyDescent="0.3">
      <c r="A35" s="1" t="s">
        <v>70</v>
      </c>
      <c r="B35" s="92"/>
      <c r="C35" s="92"/>
      <c r="D35" s="92"/>
      <c r="E35" s="92"/>
      <c r="F35" s="30"/>
    </row>
    <row r="36" spans="1:6" ht="6.9" customHeight="1" x14ac:dyDescent="0.3">
      <c r="A36" s="1"/>
      <c r="B36" s="92"/>
      <c r="C36" s="92"/>
      <c r="D36" s="92"/>
      <c r="E36" s="92"/>
      <c r="F36" s="30"/>
    </row>
    <row r="37" spans="1:6" ht="14.1" customHeight="1" x14ac:dyDescent="0.3">
      <c r="A37" s="1" t="s">
        <v>216</v>
      </c>
      <c r="B37" s="95"/>
      <c r="C37" s="95"/>
      <c r="D37" s="95"/>
      <c r="E37" s="95"/>
      <c r="F37" s="30"/>
    </row>
    <row r="38" spans="1:6" ht="14.1" customHeight="1" x14ac:dyDescent="0.3">
      <c r="A38" s="1" t="s">
        <v>212</v>
      </c>
      <c r="B38" s="21"/>
      <c r="C38" s="21"/>
      <c r="D38" s="21"/>
      <c r="E38" s="21"/>
      <c r="F38" s="34"/>
    </row>
    <row r="39" spans="1:6" ht="6.9" customHeight="1" x14ac:dyDescent="0.3">
      <c r="A39" s="1"/>
      <c r="B39" s="21"/>
      <c r="C39" s="21"/>
      <c r="D39" s="21"/>
      <c r="E39" s="21"/>
      <c r="F39" s="34"/>
    </row>
    <row r="40" spans="1:6" ht="14.1" customHeight="1" x14ac:dyDescent="0.3">
      <c r="A40" s="1" t="s">
        <v>243</v>
      </c>
      <c r="B40" s="21"/>
      <c r="C40" s="21"/>
      <c r="D40" s="21"/>
      <c r="E40" s="21"/>
      <c r="F40" s="30"/>
    </row>
    <row r="41" spans="1:6" x14ac:dyDescent="0.3">
      <c r="A41" s="1"/>
      <c r="B41" s="21"/>
      <c r="C41" s="21"/>
      <c r="D41" s="21"/>
      <c r="E41" s="21"/>
      <c r="F41" s="34"/>
    </row>
    <row r="42" spans="1:6" x14ac:dyDescent="0.3">
      <c r="A42" s="1"/>
      <c r="B42" s="4"/>
      <c r="C42" s="18"/>
      <c r="D42" s="18"/>
      <c r="E42" s="12"/>
      <c r="F42" s="7"/>
    </row>
    <row r="43" spans="1:6" x14ac:dyDescent="0.3">
      <c r="A43" s="1"/>
      <c r="B43" s="4"/>
      <c r="C43" s="4"/>
      <c r="D43" s="4"/>
      <c r="E43" s="4"/>
      <c r="F43" s="7"/>
    </row>
    <row r="44" spans="1:6" x14ac:dyDescent="0.3">
      <c r="A44" s="1"/>
      <c r="B44" s="18"/>
      <c r="C44" s="18"/>
      <c r="D44" s="18"/>
      <c r="E44" s="12"/>
      <c r="F44" s="7"/>
    </row>
    <row r="45" spans="1:6" ht="3" customHeight="1" x14ac:dyDescent="0.3">
      <c r="A45" s="1"/>
      <c r="B45" s="3"/>
      <c r="C45" s="3"/>
      <c r="D45" s="3"/>
      <c r="E45" s="3"/>
      <c r="F45" s="3"/>
    </row>
    <row r="46" spans="1:6" ht="10.5" customHeight="1" x14ac:dyDescent="0.3">
      <c r="A46" s="1"/>
      <c r="B46" s="19"/>
      <c r="C46" s="19"/>
      <c r="D46" s="1"/>
      <c r="E46" s="1"/>
      <c r="F46" s="7"/>
    </row>
    <row r="47" spans="1:6" ht="13.5" customHeight="1" x14ac:dyDescent="0.3">
      <c r="A47" s="1"/>
      <c r="B47" s="19"/>
      <c r="C47" s="19"/>
      <c r="D47" s="1"/>
      <c r="E47" s="1"/>
      <c r="F47" s="7"/>
    </row>
    <row r="48" spans="1:6" ht="26.25" customHeight="1" x14ac:dyDescent="0.3">
      <c r="A48" s="113"/>
      <c r="B48" s="113"/>
      <c r="C48" s="113"/>
      <c r="D48" s="113"/>
      <c r="E48" s="113"/>
      <c r="F48" s="7"/>
    </row>
    <row r="49" spans="1:6" x14ac:dyDescent="0.3">
      <c r="A49" s="1"/>
      <c r="B49" s="20"/>
      <c r="C49" s="20"/>
      <c r="D49" s="20"/>
      <c r="E49" s="20"/>
      <c r="F49" s="7"/>
    </row>
    <row r="50" spans="1:6" x14ac:dyDescent="0.3">
      <c r="A50" s="1"/>
      <c r="B50" s="21"/>
      <c r="C50" s="21"/>
      <c r="D50" s="21"/>
      <c r="E50" s="21"/>
      <c r="F50" s="22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5"/>
  <sheetViews>
    <sheetView showGridLines="0" workbookViewId="0"/>
  </sheetViews>
  <sheetFormatPr defaultRowHeight="14.4" x14ac:dyDescent="0.3"/>
  <cols>
    <col min="1" max="1" width="26.6640625" customWidth="1"/>
    <col min="2" max="5" width="12.6640625" customWidth="1"/>
  </cols>
  <sheetData>
    <row r="1" spans="1:6" x14ac:dyDescent="0.3">
      <c r="A1" s="40" t="s">
        <v>193</v>
      </c>
      <c r="B1" s="88"/>
      <c r="C1" s="89"/>
      <c r="D1" s="40"/>
      <c r="E1" s="40"/>
      <c r="F1" s="30"/>
    </row>
    <row r="2" spans="1:6" x14ac:dyDescent="0.3">
      <c r="A2" s="1"/>
      <c r="B2" s="2" t="s">
        <v>221</v>
      </c>
      <c r="C2" s="2" t="s">
        <v>233</v>
      </c>
      <c r="D2" s="2" t="s">
        <v>239</v>
      </c>
      <c r="E2" s="2" t="s">
        <v>239</v>
      </c>
      <c r="F2" s="30"/>
    </row>
    <row r="3" spans="1:6" x14ac:dyDescent="0.3">
      <c r="A3" s="45" t="s">
        <v>1</v>
      </c>
      <c r="B3" s="40">
        <v>2024</v>
      </c>
      <c r="C3" s="40">
        <v>2024</v>
      </c>
      <c r="D3" s="40">
        <v>2024</v>
      </c>
      <c r="E3" s="40">
        <v>2023</v>
      </c>
      <c r="F3" s="30"/>
    </row>
    <row r="4" spans="1:6" x14ac:dyDescent="0.3">
      <c r="A4" s="48"/>
      <c r="B4" s="2"/>
      <c r="C4" s="2"/>
      <c r="D4" s="2"/>
      <c r="E4" s="2"/>
      <c r="F4" s="30"/>
    </row>
    <row r="5" spans="1:6" x14ac:dyDescent="0.3">
      <c r="A5" s="48"/>
      <c r="B5" s="109" t="s">
        <v>71</v>
      </c>
      <c r="C5" s="109"/>
      <c r="D5" s="109"/>
      <c r="E5" s="109"/>
      <c r="F5" s="30"/>
    </row>
    <row r="6" spans="1:6" x14ac:dyDescent="0.3">
      <c r="A6" s="1" t="s">
        <v>72</v>
      </c>
      <c r="B6" s="64"/>
      <c r="C6" s="1"/>
      <c r="D6" s="1"/>
      <c r="E6" s="1"/>
      <c r="F6" s="30"/>
    </row>
    <row r="7" spans="1:6" x14ac:dyDescent="0.3">
      <c r="A7" s="1" t="s">
        <v>73</v>
      </c>
      <c r="B7" s="14">
        <v>56.33</v>
      </c>
      <c r="C7" s="14">
        <v>55.47</v>
      </c>
      <c r="D7" s="14">
        <v>58.29</v>
      </c>
      <c r="E7" s="14">
        <v>72.52</v>
      </c>
      <c r="F7" s="30"/>
    </row>
    <row r="8" spans="1:6" x14ac:dyDescent="0.3">
      <c r="A8" s="1" t="s">
        <v>74</v>
      </c>
      <c r="B8" s="14">
        <v>61.16</v>
      </c>
      <c r="C8" s="14">
        <v>61.48</v>
      </c>
      <c r="D8" s="14">
        <v>65.11</v>
      </c>
      <c r="E8" s="14">
        <v>82.03</v>
      </c>
      <c r="F8" s="35"/>
    </row>
    <row r="9" spans="1:6" x14ac:dyDescent="0.3">
      <c r="A9" s="1" t="s">
        <v>75</v>
      </c>
      <c r="B9" s="14">
        <v>156.18</v>
      </c>
      <c r="C9" s="14">
        <v>144.13999999999999</v>
      </c>
      <c r="D9" s="14">
        <v>143</v>
      </c>
      <c r="E9" s="14">
        <v>184</v>
      </c>
      <c r="F9" s="35"/>
    </row>
    <row r="10" spans="1:6" x14ac:dyDescent="0.3">
      <c r="A10" s="1" t="s">
        <v>76</v>
      </c>
      <c r="B10" s="92"/>
      <c r="C10" s="92"/>
      <c r="D10" s="92"/>
      <c r="E10" s="92"/>
      <c r="F10" s="35"/>
    </row>
    <row r="11" spans="1:6" x14ac:dyDescent="0.3">
      <c r="A11" s="1" t="s">
        <v>77</v>
      </c>
      <c r="B11" s="65">
        <v>86.5</v>
      </c>
      <c r="C11" s="65">
        <v>56.4</v>
      </c>
      <c r="D11" s="65" t="s">
        <v>50</v>
      </c>
      <c r="E11" s="65">
        <v>76.2</v>
      </c>
      <c r="F11" s="35"/>
    </row>
    <row r="12" spans="1:6" x14ac:dyDescent="0.3">
      <c r="A12" s="64"/>
      <c r="B12" s="92"/>
      <c r="C12" s="92"/>
      <c r="D12" s="92"/>
      <c r="E12" s="92"/>
      <c r="F12" s="1"/>
    </row>
    <row r="13" spans="1:6" x14ac:dyDescent="0.3">
      <c r="A13" s="1" t="s">
        <v>78</v>
      </c>
      <c r="B13" s="92"/>
      <c r="C13" s="92"/>
      <c r="D13" s="92"/>
      <c r="E13" s="92"/>
      <c r="F13" s="1"/>
    </row>
    <row r="14" spans="1:6" x14ac:dyDescent="0.3">
      <c r="A14" s="1" t="s">
        <v>79</v>
      </c>
      <c r="B14" s="14">
        <v>81.41</v>
      </c>
      <c r="C14" s="14">
        <v>79.92</v>
      </c>
      <c r="D14" s="14">
        <v>82.46</v>
      </c>
      <c r="E14" s="14">
        <v>97.66</v>
      </c>
      <c r="F14" s="14"/>
    </row>
    <row r="15" spans="1:6" x14ac:dyDescent="0.3">
      <c r="A15" s="1" t="s">
        <v>80</v>
      </c>
      <c r="B15" s="14">
        <v>82.31</v>
      </c>
      <c r="C15" s="14">
        <v>81.5</v>
      </c>
      <c r="D15" s="14">
        <v>83.81</v>
      </c>
      <c r="E15" s="14">
        <v>99.56</v>
      </c>
      <c r="F15" s="14"/>
    </row>
    <row r="16" spans="1:6" x14ac:dyDescent="0.3">
      <c r="A16" s="1" t="s">
        <v>81</v>
      </c>
      <c r="B16" s="14">
        <v>81.81</v>
      </c>
      <c r="C16" s="14">
        <v>81</v>
      </c>
      <c r="D16" s="14">
        <v>83.31</v>
      </c>
      <c r="E16" s="14">
        <v>99.06</v>
      </c>
      <c r="F16" s="35"/>
    </row>
    <row r="17" spans="1:6" x14ac:dyDescent="0.3">
      <c r="A17" s="1" t="s">
        <v>82</v>
      </c>
      <c r="B17" s="65" t="s">
        <v>83</v>
      </c>
      <c r="C17" s="65" t="s">
        <v>83</v>
      </c>
      <c r="D17" s="65" t="s">
        <v>83</v>
      </c>
      <c r="E17" s="65" t="s">
        <v>83</v>
      </c>
      <c r="F17" s="35"/>
    </row>
    <row r="18" spans="1:6" x14ac:dyDescent="0.3">
      <c r="A18" s="1"/>
      <c r="B18" s="1"/>
      <c r="C18" s="1"/>
      <c r="D18" s="1"/>
      <c r="E18" s="66"/>
      <c r="F18" s="1"/>
    </row>
    <row r="19" spans="1:6" x14ac:dyDescent="0.3">
      <c r="A19" s="1"/>
      <c r="B19" s="109" t="s">
        <v>84</v>
      </c>
      <c r="C19" s="109"/>
      <c r="D19" s="109"/>
      <c r="E19" s="109"/>
      <c r="F19" s="1"/>
    </row>
    <row r="20" spans="1:6" x14ac:dyDescent="0.3">
      <c r="A20" s="1" t="s">
        <v>85</v>
      </c>
      <c r="B20" s="1"/>
      <c r="C20" s="1"/>
      <c r="D20" s="1"/>
      <c r="E20" s="1"/>
      <c r="F20" s="1"/>
    </row>
    <row r="21" spans="1:6" x14ac:dyDescent="0.3">
      <c r="A21" s="1" t="s">
        <v>86</v>
      </c>
      <c r="B21" s="65" t="s">
        <v>83</v>
      </c>
      <c r="C21" s="65" t="s">
        <v>83</v>
      </c>
      <c r="D21" s="65" t="s">
        <v>83</v>
      </c>
      <c r="E21" s="65" t="s">
        <v>83</v>
      </c>
      <c r="F21" s="30"/>
    </row>
    <row r="22" spans="1:6" x14ac:dyDescent="0.3">
      <c r="A22" s="1" t="s">
        <v>87</v>
      </c>
      <c r="B22" s="65">
        <v>2.2599999999999998</v>
      </c>
      <c r="C22" s="65">
        <v>2.25</v>
      </c>
      <c r="D22" s="65">
        <v>2.2200000000000002</v>
      </c>
      <c r="E22" s="65">
        <v>2.14</v>
      </c>
      <c r="F22" s="30"/>
    </row>
    <row r="23" spans="1:6" x14ac:dyDescent="0.3">
      <c r="A23" s="1" t="s">
        <v>88</v>
      </c>
      <c r="B23" s="65" t="s">
        <v>83</v>
      </c>
      <c r="C23" s="65" t="s">
        <v>83</v>
      </c>
      <c r="D23" s="65" t="s">
        <v>83</v>
      </c>
      <c r="E23" s="65" t="s">
        <v>83</v>
      </c>
      <c r="F23" s="30"/>
    </row>
    <row r="24" spans="1:6" x14ac:dyDescent="0.3">
      <c r="A24" s="1" t="s">
        <v>89</v>
      </c>
      <c r="B24" s="65" t="s">
        <v>83</v>
      </c>
      <c r="C24" s="65" t="s">
        <v>83</v>
      </c>
      <c r="D24" s="65">
        <v>3.33</v>
      </c>
      <c r="E24" s="65">
        <v>2.84</v>
      </c>
      <c r="F24" s="30"/>
    </row>
    <row r="25" spans="1:6" x14ac:dyDescent="0.3">
      <c r="A25" s="1" t="s">
        <v>90</v>
      </c>
      <c r="B25" s="65" t="s">
        <v>83</v>
      </c>
      <c r="C25" s="65" t="s">
        <v>83</v>
      </c>
      <c r="D25" s="65" t="s">
        <v>83</v>
      </c>
      <c r="E25" s="65" t="s">
        <v>83</v>
      </c>
      <c r="F25" s="30"/>
    </row>
    <row r="26" spans="1:6" x14ac:dyDescent="0.3">
      <c r="A26" s="40" t="s">
        <v>91</v>
      </c>
      <c r="B26" s="67">
        <v>4.0599999999999996</v>
      </c>
      <c r="C26" s="67">
        <v>4.05</v>
      </c>
      <c r="D26" s="67">
        <v>3.96</v>
      </c>
      <c r="E26" s="67">
        <v>3.9</v>
      </c>
      <c r="F26" s="30"/>
    </row>
    <row r="27" spans="1:6" ht="3.9" customHeight="1" x14ac:dyDescent="0.3">
      <c r="A27" s="1"/>
      <c r="B27" s="1"/>
      <c r="C27" s="1"/>
      <c r="D27" s="1"/>
      <c r="E27" s="68"/>
      <c r="F27" s="30"/>
    </row>
    <row r="28" spans="1:6" ht="14.1" customHeight="1" x14ac:dyDescent="0.3">
      <c r="A28" s="1" t="s">
        <v>205</v>
      </c>
      <c r="B28" s="69"/>
      <c r="C28" s="65"/>
      <c r="D28" s="1"/>
      <c r="E28" s="70"/>
      <c r="F28" s="30"/>
    </row>
    <row r="29" spans="1:6" ht="14.1" customHeight="1" x14ac:dyDescent="0.3">
      <c r="A29" s="1" t="s">
        <v>206</v>
      </c>
      <c r="B29" s="69"/>
      <c r="C29" s="92"/>
      <c r="D29" s="92"/>
      <c r="E29" s="92"/>
      <c r="F29" s="30"/>
    </row>
    <row r="30" spans="1:6" ht="6.9" customHeight="1" x14ac:dyDescent="0.3">
      <c r="A30" s="1"/>
      <c r="B30" s="69"/>
      <c r="C30" s="92"/>
      <c r="D30" s="92"/>
      <c r="E30" s="92"/>
      <c r="F30" s="30"/>
    </row>
    <row r="31" spans="1:6" ht="14.1" customHeight="1" x14ac:dyDescent="0.3">
      <c r="A31" s="1" t="s">
        <v>217</v>
      </c>
      <c r="B31" s="93"/>
      <c r="C31" s="92"/>
      <c r="D31" s="92"/>
      <c r="E31" s="92"/>
      <c r="F31" s="30"/>
    </row>
    <row r="32" spans="1:6" ht="14.1" customHeight="1" x14ac:dyDescent="0.3">
      <c r="A32" s="1" t="s">
        <v>213</v>
      </c>
      <c r="B32" s="93"/>
      <c r="C32" s="92"/>
      <c r="D32" s="92"/>
      <c r="E32" s="92"/>
      <c r="F32" s="30"/>
    </row>
    <row r="33" spans="1:6" ht="6.9" customHeight="1" x14ac:dyDescent="0.3">
      <c r="A33" s="1"/>
      <c r="B33" s="93"/>
      <c r="C33" s="92"/>
      <c r="D33" s="92"/>
      <c r="E33" s="92"/>
      <c r="F33" s="30"/>
    </row>
    <row r="34" spans="1:6" ht="14.1" customHeight="1" x14ac:dyDescent="0.3">
      <c r="A34" s="1" t="s">
        <v>243</v>
      </c>
      <c r="B34" s="93"/>
      <c r="C34" s="92"/>
      <c r="D34" s="92"/>
      <c r="E34" s="92"/>
      <c r="F34" s="30"/>
    </row>
    <row r="35" spans="1:6" x14ac:dyDescent="0.3">
      <c r="A35" s="7"/>
      <c r="B35" s="23"/>
      <c r="C35" s="7"/>
      <c r="D35" s="7"/>
      <c r="E35" s="7"/>
      <c r="F35" s="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7" ht="15" customHeight="1" x14ac:dyDescent="0.3">
      <c r="A1" s="40" t="s">
        <v>194</v>
      </c>
      <c r="B1" s="40"/>
      <c r="C1" s="71"/>
      <c r="D1" s="72"/>
      <c r="E1" s="72"/>
      <c r="F1" s="1"/>
      <c r="G1" s="8"/>
    </row>
    <row r="2" spans="1:7" x14ac:dyDescent="0.3">
      <c r="A2" s="1"/>
      <c r="B2" s="9" t="s">
        <v>220</v>
      </c>
      <c r="C2" s="9" t="s">
        <v>221</v>
      </c>
      <c r="D2" s="9" t="s">
        <v>233</v>
      </c>
      <c r="E2" s="9" t="s">
        <v>233</v>
      </c>
      <c r="F2" s="9"/>
      <c r="G2" s="8"/>
    </row>
    <row r="3" spans="1:7" x14ac:dyDescent="0.3">
      <c r="A3" s="45" t="s">
        <v>1</v>
      </c>
      <c r="B3" s="41">
        <v>2024</v>
      </c>
      <c r="C3" s="41">
        <v>2024</v>
      </c>
      <c r="D3" s="41">
        <v>2024</v>
      </c>
      <c r="E3" s="41">
        <v>2023</v>
      </c>
      <c r="F3" s="10"/>
      <c r="G3" s="8"/>
    </row>
    <row r="4" spans="1:7" ht="8.25" customHeight="1" x14ac:dyDescent="0.3">
      <c r="A4" s="48"/>
      <c r="B4" s="9"/>
      <c r="C4" s="9"/>
      <c r="D4" s="9"/>
      <c r="E4" s="9"/>
      <c r="F4" s="9"/>
      <c r="G4" s="8"/>
    </row>
    <row r="5" spans="1:7" x14ac:dyDescent="0.3">
      <c r="A5" s="1"/>
      <c r="B5" s="115" t="s">
        <v>51</v>
      </c>
      <c r="C5" s="115"/>
      <c r="D5" s="115"/>
      <c r="E5" s="115"/>
      <c r="F5" s="37"/>
      <c r="G5" s="8"/>
    </row>
    <row r="6" spans="1:7" ht="7.5" customHeight="1" x14ac:dyDescent="0.3">
      <c r="A6" s="1"/>
      <c r="B6" s="51"/>
      <c r="C6" s="11"/>
      <c r="D6" s="90"/>
      <c r="E6" s="90"/>
      <c r="F6" s="11"/>
      <c r="G6" s="8"/>
    </row>
    <row r="7" spans="1:7" x14ac:dyDescent="0.3">
      <c r="A7" s="1" t="s">
        <v>92</v>
      </c>
      <c r="B7" s="3">
        <f>SUM(B8:B12)</f>
        <v>253859.9</v>
      </c>
      <c r="C7" s="3">
        <f>SUM(C8:C12)</f>
        <v>274106.09999999998</v>
      </c>
      <c r="D7" s="3">
        <f>SUM(D8:D12)</f>
        <v>250273.5</v>
      </c>
      <c r="E7" s="3">
        <f>SUM(E8:E12)</f>
        <v>234970.39999999997</v>
      </c>
      <c r="F7" s="3"/>
      <c r="G7" s="8"/>
    </row>
    <row r="8" spans="1:7" x14ac:dyDescent="0.3">
      <c r="A8" s="1" t="s">
        <v>93</v>
      </c>
      <c r="B8" s="3">
        <v>53398</v>
      </c>
      <c r="C8" s="3">
        <v>53132.5</v>
      </c>
      <c r="D8" s="3">
        <v>50989.599999999999</v>
      </c>
      <c r="E8" s="3">
        <v>51544.9</v>
      </c>
      <c r="F8" s="3"/>
      <c r="G8" s="8"/>
    </row>
    <row r="9" spans="1:7" x14ac:dyDescent="0.3">
      <c r="A9" s="1" t="s">
        <v>94</v>
      </c>
      <c r="B9" s="3">
        <v>25283</v>
      </c>
      <c r="C9" s="3">
        <v>25234.400000000001</v>
      </c>
      <c r="D9" s="3">
        <v>25197.9</v>
      </c>
      <c r="E9" s="3">
        <v>21771</v>
      </c>
      <c r="F9" s="3"/>
      <c r="G9" s="8"/>
    </row>
    <row r="10" spans="1:7" x14ac:dyDescent="0.3">
      <c r="A10" s="1" t="s">
        <v>95</v>
      </c>
      <c r="B10" s="3">
        <v>4176.5</v>
      </c>
      <c r="C10" s="3">
        <v>4301.8999999999996</v>
      </c>
      <c r="D10" s="3">
        <v>4448</v>
      </c>
      <c r="E10" s="3">
        <v>4184.2</v>
      </c>
      <c r="F10" s="3"/>
      <c r="G10" s="8"/>
    </row>
    <row r="11" spans="1:7" x14ac:dyDescent="0.3">
      <c r="A11" s="1" t="s">
        <v>96</v>
      </c>
      <c r="B11" s="3">
        <v>536.1</v>
      </c>
      <c r="C11" s="3">
        <v>437.3</v>
      </c>
      <c r="D11" s="3">
        <v>545.20000000000005</v>
      </c>
      <c r="E11" s="3">
        <v>585.5</v>
      </c>
      <c r="F11" s="3"/>
      <c r="G11" s="8"/>
    </row>
    <row r="12" spans="1:7" x14ac:dyDescent="0.3">
      <c r="A12" s="1" t="s">
        <v>97</v>
      </c>
      <c r="B12" s="3">
        <v>170466.3</v>
      </c>
      <c r="C12" s="3">
        <v>191000</v>
      </c>
      <c r="D12" s="3">
        <v>169092.8</v>
      </c>
      <c r="E12" s="3">
        <v>156884.79999999999</v>
      </c>
      <c r="F12" s="3"/>
      <c r="G12" s="8"/>
    </row>
    <row r="13" spans="1:7" x14ac:dyDescent="0.3">
      <c r="A13" s="1"/>
      <c r="B13" s="3"/>
      <c r="C13" s="3"/>
      <c r="D13" s="3"/>
      <c r="E13" s="3"/>
      <c r="F13" s="3"/>
      <c r="G13" s="8"/>
    </row>
    <row r="14" spans="1:7" x14ac:dyDescent="0.3">
      <c r="A14" s="1" t="s">
        <v>98</v>
      </c>
      <c r="B14" s="3">
        <f>SUM(B15:B19)</f>
        <v>797764.3</v>
      </c>
      <c r="C14" s="3">
        <f>SUM(C15:C19)</f>
        <v>998469.8</v>
      </c>
      <c r="D14" s="3">
        <f>SUM(D15:D19)</f>
        <v>993671.09999999986</v>
      </c>
      <c r="E14" s="3">
        <f>SUM(E15:E19)</f>
        <v>968576.60000000009</v>
      </c>
      <c r="F14" s="3"/>
      <c r="G14" s="8"/>
    </row>
    <row r="15" spans="1:7" x14ac:dyDescent="0.3">
      <c r="A15" s="1" t="s">
        <v>93</v>
      </c>
      <c r="B15" s="3">
        <v>415716.4</v>
      </c>
      <c r="C15" s="3">
        <v>499944.2</v>
      </c>
      <c r="D15" s="3">
        <v>472365.6</v>
      </c>
      <c r="E15" s="3">
        <v>460260.7</v>
      </c>
      <c r="F15" s="3"/>
      <c r="G15" s="8"/>
    </row>
    <row r="16" spans="1:7" x14ac:dyDescent="0.3">
      <c r="A16" s="1" t="s">
        <v>94</v>
      </c>
      <c r="B16" s="3">
        <v>13676.2</v>
      </c>
      <c r="C16" s="3">
        <v>14773.9</v>
      </c>
      <c r="D16" s="3">
        <v>15136</v>
      </c>
      <c r="E16" s="3">
        <v>15084.3</v>
      </c>
      <c r="F16" s="3"/>
      <c r="G16" s="8"/>
    </row>
    <row r="17" spans="1:7" x14ac:dyDescent="0.3">
      <c r="A17" s="1" t="s">
        <v>95</v>
      </c>
      <c r="B17" s="3">
        <v>16458.099999999999</v>
      </c>
      <c r="C17" s="3">
        <v>25767.599999999999</v>
      </c>
      <c r="D17" s="3">
        <v>27869.599999999999</v>
      </c>
      <c r="E17" s="3">
        <v>30690.799999999999</v>
      </c>
      <c r="F17" s="3"/>
      <c r="G17" s="8"/>
    </row>
    <row r="18" spans="1:7" x14ac:dyDescent="0.3">
      <c r="A18" s="1" t="s">
        <v>96</v>
      </c>
      <c r="B18" s="3">
        <v>21238.2</v>
      </c>
      <c r="C18" s="3">
        <v>23365.7</v>
      </c>
      <c r="D18" s="3">
        <v>22107.599999999999</v>
      </c>
      <c r="E18" s="3">
        <v>19330</v>
      </c>
      <c r="F18" s="3"/>
      <c r="G18" s="8"/>
    </row>
    <row r="19" spans="1:7" x14ac:dyDescent="0.3">
      <c r="A19" s="1" t="s">
        <v>97</v>
      </c>
      <c r="B19" s="3">
        <v>330675.40000000002</v>
      </c>
      <c r="C19" s="3">
        <v>434618.4</v>
      </c>
      <c r="D19" s="3">
        <v>456192.3</v>
      </c>
      <c r="E19" s="3">
        <v>443210.8</v>
      </c>
      <c r="F19" s="3"/>
      <c r="G19" s="8"/>
    </row>
    <row r="20" spans="1:7" x14ac:dyDescent="0.3">
      <c r="A20" s="1"/>
      <c r="B20" s="3"/>
      <c r="C20" s="3"/>
      <c r="D20" s="3"/>
      <c r="E20" s="3"/>
      <c r="F20" s="3"/>
      <c r="G20" s="8"/>
    </row>
    <row r="21" spans="1:7" x14ac:dyDescent="0.3">
      <c r="A21" s="1" t="s">
        <v>99</v>
      </c>
      <c r="B21" s="3">
        <f>SUM(B22:B26)</f>
        <v>292755.59999999998</v>
      </c>
      <c r="C21" s="3">
        <f>SUM(C22:C26)</f>
        <v>338252.4</v>
      </c>
      <c r="D21" s="3">
        <f>SUM(D22:D26)</f>
        <v>343285.69999999995</v>
      </c>
      <c r="E21" s="3">
        <f>SUM(E22:E26)</f>
        <v>313160.40000000002</v>
      </c>
      <c r="F21" s="3"/>
      <c r="G21" s="8"/>
    </row>
    <row r="22" spans="1:7" x14ac:dyDescent="0.3">
      <c r="A22" s="1" t="s">
        <v>93</v>
      </c>
      <c r="B22" s="3">
        <v>136676.29999999999</v>
      </c>
      <c r="C22" s="3">
        <v>140207.29999999999</v>
      </c>
      <c r="D22" s="3">
        <v>134796.1</v>
      </c>
      <c r="E22" s="3">
        <v>133559</v>
      </c>
      <c r="F22" s="3"/>
      <c r="G22" s="8"/>
    </row>
    <row r="23" spans="1:7" x14ac:dyDescent="0.3">
      <c r="A23" s="1" t="s">
        <v>94</v>
      </c>
      <c r="B23" s="3">
        <v>6127.4</v>
      </c>
      <c r="C23" s="3">
        <v>6270.1</v>
      </c>
      <c r="D23" s="3">
        <v>5545.3</v>
      </c>
      <c r="E23" s="3">
        <v>3693.9</v>
      </c>
      <c r="F23" s="3"/>
      <c r="G23" s="8"/>
    </row>
    <row r="24" spans="1:7" x14ac:dyDescent="0.3">
      <c r="A24" s="1" t="s">
        <v>95</v>
      </c>
      <c r="B24" s="3">
        <v>562.20000000000005</v>
      </c>
      <c r="C24" s="3">
        <v>631.79999999999995</v>
      </c>
      <c r="D24" s="3">
        <v>648.29999999999995</v>
      </c>
      <c r="E24" s="3">
        <v>582.5</v>
      </c>
      <c r="F24" s="3"/>
      <c r="G24" s="8"/>
    </row>
    <row r="25" spans="1:7" x14ac:dyDescent="0.3">
      <c r="A25" s="1" t="s">
        <v>96</v>
      </c>
      <c r="B25" s="3">
        <v>132.30000000000001</v>
      </c>
      <c r="C25" s="3">
        <v>145</v>
      </c>
      <c r="D25" s="3">
        <v>194</v>
      </c>
      <c r="E25" s="3">
        <v>155.4</v>
      </c>
      <c r="F25" s="3"/>
      <c r="G25" s="8"/>
    </row>
    <row r="26" spans="1:7" x14ac:dyDescent="0.3">
      <c r="A26" s="1" t="s">
        <v>97</v>
      </c>
      <c r="B26" s="3">
        <v>149257.4</v>
      </c>
      <c r="C26" s="3">
        <v>190998.2</v>
      </c>
      <c r="D26" s="3">
        <v>202102</v>
      </c>
      <c r="E26" s="3">
        <v>175169.6</v>
      </c>
      <c r="F26" s="3"/>
      <c r="G26" s="8"/>
    </row>
    <row r="27" spans="1:7" x14ac:dyDescent="0.3">
      <c r="A27" s="1"/>
      <c r="B27" s="3"/>
      <c r="C27" s="3"/>
      <c r="D27" s="3"/>
      <c r="E27" s="3"/>
      <c r="F27" s="3"/>
      <c r="G27" s="8"/>
    </row>
    <row r="28" spans="1:7" x14ac:dyDescent="0.3">
      <c r="A28" s="1" t="s">
        <v>100</v>
      </c>
      <c r="B28" s="3">
        <f>SUM(B29:B33)</f>
        <v>96436.5</v>
      </c>
      <c r="C28" s="3">
        <f>SUM(C29:C33)</f>
        <v>94183.9</v>
      </c>
      <c r="D28" s="3">
        <f>SUM(D29:D33)</f>
        <v>88179.9</v>
      </c>
      <c r="E28" s="3">
        <f>SUM(E29:E33)</f>
        <v>80032.3</v>
      </c>
      <c r="F28" s="3"/>
      <c r="G28" s="8"/>
    </row>
    <row r="29" spans="1:7" x14ac:dyDescent="0.3">
      <c r="A29" s="1" t="s">
        <v>93</v>
      </c>
      <c r="B29" s="3">
        <v>13885</v>
      </c>
      <c r="C29" s="3">
        <v>13668.6</v>
      </c>
      <c r="D29" s="3">
        <v>12525.6</v>
      </c>
      <c r="E29" s="3">
        <v>12367.9</v>
      </c>
      <c r="F29" s="3"/>
      <c r="G29" s="8"/>
    </row>
    <row r="30" spans="1:7" x14ac:dyDescent="0.3">
      <c r="A30" s="1" t="s">
        <v>94</v>
      </c>
      <c r="B30" s="3">
        <v>38362.699999999997</v>
      </c>
      <c r="C30" s="3">
        <v>39252.699999999997</v>
      </c>
      <c r="D30" s="3">
        <v>36450.5</v>
      </c>
      <c r="E30" s="3">
        <v>33586.400000000001</v>
      </c>
      <c r="F30" s="3"/>
      <c r="G30" s="8"/>
    </row>
    <row r="31" spans="1:7" x14ac:dyDescent="0.3">
      <c r="A31" s="1" t="s">
        <v>95</v>
      </c>
      <c r="B31" s="3">
        <v>10834.6</v>
      </c>
      <c r="C31" s="3">
        <v>10180.799999999999</v>
      </c>
      <c r="D31" s="3">
        <v>9737.5</v>
      </c>
      <c r="E31" s="3">
        <v>9196</v>
      </c>
      <c r="F31" s="3"/>
      <c r="G31" s="8"/>
    </row>
    <row r="32" spans="1:7" x14ac:dyDescent="0.3">
      <c r="A32" s="1" t="s">
        <v>96</v>
      </c>
      <c r="B32" s="3">
        <v>3438.6</v>
      </c>
      <c r="C32" s="3">
        <v>3654.4</v>
      </c>
      <c r="D32" s="3">
        <v>2776.6</v>
      </c>
      <c r="E32" s="3">
        <v>3742.1</v>
      </c>
      <c r="F32" s="3"/>
      <c r="G32" s="8"/>
    </row>
    <row r="33" spans="1:7" x14ac:dyDescent="0.3">
      <c r="A33" s="1" t="s">
        <v>97</v>
      </c>
      <c r="B33" s="3">
        <v>29915.599999999999</v>
      </c>
      <c r="C33" s="3">
        <v>27427.4</v>
      </c>
      <c r="D33" s="3">
        <v>26689.7</v>
      </c>
      <c r="E33" s="3">
        <v>21139.9</v>
      </c>
      <c r="F33" s="3"/>
      <c r="G33" s="8"/>
    </row>
    <row r="34" spans="1:7" x14ac:dyDescent="0.3">
      <c r="A34" s="1"/>
      <c r="B34" s="3"/>
      <c r="C34" s="3"/>
      <c r="D34" s="3"/>
      <c r="E34" s="3"/>
      <c r="F34" s="3"/>
      <c r="G34" s="8"/>
    </row>
    <row r="35" spans="1:7" x14ac:dyDescent="0.3">
      <c r="A35" s="1" t="s">
        <v>101</v>
      </c>
      <c r="B35" s="3">
        <f>SUM(B36:B40)</f>
        <v>1455126.1</v>
      </c>
      <c r="C35" s="3">
        <f>SUM(C36:C40)</f>
        <v>1724244.7000000002</v>
      </c>
      <c r="D35" s="3">
        <f>SUM(D36:D40)</f>
        <v>1696422.5</v>
      </c>
      <c r="E35" s="3">
        <f>SUM(E36:E40)</f>
        <v>1617457.4</v>
      </c>
      <c r="F35" s="3"/>
      <c r="G35" s="8"/>
    </row>
    <row r="36" spans="1:7" x14ac:dyDescent="0.3">
      <c r="A36" s="1" t="s">
        <v>93</v>
      </c>
      <c r="B36" s="3">
        <v>622005.5</v>
      </c>
      <c r="C36" s="3">
        <v>709474.8</v>
      </c>
      <c r="D36" s="3">
        <v>672889.8</v>
      </c>
      <c r="E36" s="3">
        <v>659986.9</v>
      </c>
      <c r="F36" s="3"/>
      <c r="G36" s="8"/>
    </row>
    <row r="37" spans="1:7" x14ac:dyDescent="0.3">
      <c r="A37" s="1" t="s">
        <v>94</v>
      </c>
      <c r="B37" s="3">
        <v>84496.9</v>
      </c>
      <c r="C37" s="3">
        <v>86741</v>
      </c>
      <c r="D37" s="3">
        <v>83421.2</v>
      </c>
      <c r="E37" s="3">
        <v>75133.3</v>
      </c>
      <c r="F37" s="3"/>
      <c r="G37" s="8"/>
    </row>
    <row r="38" spans="1:7" x14ac:dyDescent="0.3">
      <c r="A38" s="1" t="s">
        <v>95</v>
      </c>
      <c r="B38" s="3">
        <v>32336.5</v>
      </c>
      <c r="C38" s="3">
        <v>41403.4</v>
      </c>
      <c r="D38" s="3">
        <v>43287.8</v>
      </c>
      <c r="E38" s="3">
        <v>45155.3</v>
      </c>
      <c r="F38" s="3"/>
      <c r="G38" s="8"/>
    </row>
    <row r="39" spans="1:7" x14ac:dyDescent="0.3">
      <c r="A39" s="1" t="s">
        <v>96</v>
      </c>
      <c r="B39" s="3">
        <v>25357.3</v>
      </c>
      <c r="C39" s="3">
        <v>27630.6</v>
      </c>
      <c r="D39" s="3">
        <v>25635.5</v>
      </c>
      <c r="E39" s="3">
        <v>23836.2</v>
      </c>
      <c r="F39" s="3"/>
      <c r="G39" s="8"/>
    </row>
    <row r="40" spans="1:7" x14ac:dyDescent="0.3">
      <c r="A40" s="40" t="s">
        <v>97</v>
      </c>
      <c r="B40" s="72">
        <v>690929.9</v>
      </c>
      <c r="C40" s="72">
        <v>858994.9</v>
      </c>
      <c r="D40" s="72">
        <v>871188.2</v>
      </c>
      <c r="E40" s="72">
        <v>813345.7</v>
      </c>
      <c r="F40" s="3"/>
      <c r="G40" s="8"/>
    </row>
    <row r="41" spans="1:7" ht="3.9" customHeight="1" x14ac:dyDescent="0.3">
      <c r="A41" s="1"/>
      <c r="B41" s="3"/>
      <c r="C41" s="3"/>
      <c r="D41" s="3"/>
      <c r="E41" s="3"/>
      <c r="F41" s="3"/>
      <c r="G41" s="8"/>
    </row>
    <row r="42" spans="1:7" ht="14.1" customHeight="1" x14ac:dyDescent="0.3">
      <c r="A42" s="1" t="s">
        <v>238</v>
      </c>
      <c r="B42" s="3"/>
      <c r="C42" s="3"/>
      <c r="D42" s="3"/>
      <c r="E42" s="3"/>
      <c r="F42" s="3"/>
      <c r="G42" s="8"/>
    </row>
    <row r="43" spans="1:7" ht="12.75" customHeight="1" x14ac:dyDescent="0.3">
      <c r="A43" s="1" t="s">
        <v>102</v>
      </c>
      <c r="B43" s="3"/>
      <c r="C43" s="59"/>
      <c r="D43" s="3"/>
      <c r="E43" s="3"/>
      <c r="F43" s="3"/>
      <c r="G43" s="8"/>
    </row>
    <row r="44" spans="1:7" ht="6.9" customHeight="1" x14ac:dyDescent="0.3">
      <c r="A44" s="1"/>
      <c r="B44" s="3"/>
      <c r="C44" s="59"/>
      <c r="D44" s="3"/>
      <c r="E44" s="3"/>
      <c r="F44" s="3"/>
      <c r="G44" s="8"/>
    </row>
    <row r="45" spans="1:7" ht="14.1" customHeight="1" x14ac:dyDescent="0.3">
      <c r="A45" s="111" t="s">
        <v>214</v>
      </c>
      <c r="B45" s="111"/>
      <c r="C45" s="111"/>
      <c r="D45" s="111"/>
      <c r="E45" s="111"/>
      <c r="F45" s="3"/>
      <c r="G45" s="8"/>
    </row>
    <row r="46" spans="1:7" ht="14.1" customHeight="1" x14ac:dyDescent="0.3">
      <c r="A46" s="73" t="s">
        <v>204</v>
      </c>
      <c r="B46" s="73"/>
      <c r="C46" s="73"/>
      <c r="D46" s="73"/>
      <c r="E46" s="73"/>
      <c r="F46" s="3"/>
      <c r="G46" s="8"/>
    </row>
    <row r="47" spans="1:7" ht="6.9" customHeight="1" x14ac:dyDescent="0.3">
      <c r="A47" s="92"/>
      <c r="B47" s="3"/>
      <c r="C47" s="92"/>
      <c r="D47" s="3"/>
      <c r="E47" s="3"/>
      <c r="F47" s="3"/>
      <c r="G47" s="8"/>
    </row>
    <row r="48" spans="1:7" ht="14.1" customHeight="1" x14ac:dyDescent="0.3">
      <c r="A48" s="1" t="s">
        <v>243</v>
      </c>
      <c r="B48" s="3"/>
      <c r="C48" s="92"/>
      <c r="D48" s="3"/>
      <c r="E48" s="3"/>
      <c r="F48" s="3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40" t="s">
        <v>195</v>
      </c>
      <c r="B1" s="40"/>
      <c r="C1" s="40"/>
      <c r="D1" s="72"/>
      <c r="E1" s="72"/>
      <c r="F1" s="30"/>
    </row>
    <row r="2" spans="1:6" x14ac:dyDescent="0.3">
      <c r="A2" s="1"/>
      <c r="B2" s="9" t="s">
        <v>220</v>
      </c>
      <c r="C2" s="9" t="s">
        <v>221</v>
      </c>
      <c r="D2" s="9" t="s">
        <v>233</v>
      </c>
      <c r="E2" s="9" t="s">
        <v>233</v>
      </c>
      <c r="F2" s="30"/>
    </row>
    <row r="3" spans="1:6" x14ac:dyDescent="0.3">
      <c r="A3" s="45" t="s">
        <v>1</v>
      </c>
      <c r="B3" s="74">
        <v>2024</v>
      </c>
      <c r="C3" s="74">
        <v>2024</v>
      </c>
      <c r="D3" s="74">
        <v>2024</v>
      </c>
      <c r="E3" s="74">
        <v>2023</v>
      </c>
      <c r="F3" s="30"/>
    </row>
    <row r="4" spans="1:6" ht="8.25" customHeight="1" x14ac:dyDescent="0.3">
      <c r="A4" s="48"/>
      <c r="B4" s="9"/>
      <c r="C4" s="9"/>
      <c r="D4" s="9"/>
      <c r="E4" s="9"/>
      <c r="F4" s="30"/>
    </row>
    <row r="5" spans="1:6" x14ac:dyDescent="0.3">
      <c r="A5" s="1"/>
      <c r="B5" s="109" t="s">
        <v>51</v>
      </c>
      <c r="C5" s="109"/>
      <c r="D5" s="109"/>
      <c r="E5" s="109"/>
      <c r="F5" s="30"/>
    </row>
    <row r="6" spans="1:6" ht="8.25" customHeight="1" x14ac:dyDescent="0.3">
      <c r="A6" s="1"/>
      <c r="B6" s="48"/>
      <c r="C6" s="13"/>
      <c r="D6" s="13"/>
      <c r="E6" s="48"/>
      <c r="F6" s="30"/>
    </row>
    <row r="7" spans="1:6" x14ac:dyDescent="0.3">
      <c r="A7" s="1" t="s">
        <v>92</v>
      </c>
      <c r="B7" s="3">
        <f>SUM(B8:B12)</f>
        <v>162655.20000000001</v>
      </c>
      <c r="C7" s="3">
        <f>SUM(C8:C12)</f>
        <v>159010.59999999998</v>
      </c>
      <c r="D7" s="3">
        <f>SUM(D8:D12)</f>
        <v>170013.7</v>
      </c>
      <c r="E7" s="3">
        <f>SUM(E8:E12)</f>
        <v>174565.8</v>
      </c>
      <c r="F7" s="3"/>
    </row>
    <row r="8" spans="1:6" x14ac:dyDescent="0.3">
      <c r="A8" s="1" t="s">
        <v>93</v>
      </c>
      <c r="B8" s="3">
        <v>79774.3</v>
      </c>
      <c r="C8" s="3">
        <v>74361.3</v>
      </c>
      <c r="D8" s="3">
        <v>82081.100000000006</v>
      </c>
      <c r="E8" s="3">
        <v>86464.6</v>
      </c>
      <c r="F8" s="30"/>
    </row>
    <row r="9" spans="1:6" x14ac:dyDescent="0.3">
      <c r="A9" s="1" t="s">
        <v>94</v>
      </c>
      <c r="B9" s="3">
        <v>3621.4</v>
      </c>
      <c r="C9" s="3">
        <v>3442.4</v>
      </c>
      <c r="D9" s="3">
        <v>4000.1</v>
      </c>
      <c r="E9" s="3">
        <v>5003.8999999999996</v>
      </c>
      <c r="F9" s="30"/>
    </row>
    <row r="10" spans="1:6" x14ac:dyDescent="0.3">
      <c r="A10" s="1" t="s">
        <v>95</v>
      </c>
      <c r="B10" s="3">
        <v>2029.4</v>
      </c>
      <c r="C10" s="3">
        <v>1972.7</v>
      </c>
      <c r="D10" s="3">
        <v>2148.1</v>
      </c>
      <c r="E10" s="3">
        <v>2476.9</v>
      </c>
      <c r="F10" s="30"/>
    </row>
    <row r="11" spans="1:6" x14ac:dyDescent="0.3">
      <c r="A11" s="1" t="s">
        <v>96</v>
      </c>
      <c r="B11" s="3">
        <v>741.3</v>
      </c>
      <c r="C11" s="3">
        <v>736.2</v>
      </c>
      <c r="D11" s="3">
        <v>804.6</v>
      </c>
      <c r="E11" s="3">
        <v>745</v>
      </c>
      <c r="F11" s="30"/>
    </row>
    <row r="12" spans="1:6" x14ac:dyDescent="0.3">
      <c r="A12" s="1" t="s">
        <v>97</v>
      </c>
      <c r="B12" s="3">
        <v>76488.800000000003</v>
      </c>
      <c r="C12" s="3">
        <v>78498</v>
      </c>
      <c r="D12" s="3">
        <v>80979.8</v>
      </c>
      <c r="E12" s="3">
        <v>79875.399999999994</v>
      </c>
      <c r="F12" s="30"/>
    </row>
    <row r="13" spans="1:6" x14ac:dyDescent="0.3">
      <c r="A13" s="1"/>
      <c r="B13" s="3"/>
      <c r="C13" s="3"/>
      <c r="D13" s="3"/>
      <c r="E13" s="3"/>
      <c r="F13" s="30"/>
    </row>
    <row r="14" spans="1:6" x14ac:dyDescent="0.3">
      <c r="A14" s="1" t="s">
        <v>98</v>
      </c>
      <c r="B14" s="3">
        <f>SUM(B15:B19)</f>
        <v>18274.099999999999</v>
      </c>
      <c r="C14" s="3">
        <f>SUM(C15:C19)</f>
        <v>17584.300000000003</v>
      </c>
      <c r="D14" s="3">
        <f>SUM(D15:D19)</f>
        <v>19270.599999999999</v>
      </c>
      <c r="E14" s="3">
        <f>SUM(E15:E19)</f>
        <v>22768.7</v>
      </c>
      <c r="F14" s="24"/>
    </row>
    <row r="15" spans="1:6" x14ac:dyDescent="0.3">
      <c r="A15" s="1" t="s">
        <v>93</v>
      </c>
      <c r="B15" s="3">
        <v>8814.4</v>
      </c>
      <c r="C15" s="3">
        <v>8372.2000000000007</v>
      </c>
      <c r="D15" s="3">
        <v>8826</v>
      </c>
      <c r="E15" s="3">
        <v>11522.4</v>
      </c>
      <c r="F15" s="30"/>
    </row>
    <row r="16" spans="1:6" x14ac:dyDescent="0.3">
      <c r="A16" s="1" t="s">
        <v>94</v>
      </c>
      <c r="B16" s="3">
        <v>457.3</v>
      </c>
      <c r="C16" s="3">
        <v>501.6</v>
      </c>
      <c r="D16" s="3">
        <v>726.2</v>
      </c>
      <c r="E16" s="3">
        <v>415.1</v>
      </c>
      <c r="F16" s="30"/>
    </row>
    <row r="17" spans="1:6" x14ac:dyDescent="0.3">
      <c r="A17" s="1" t="s">
        <v>95</v>
      </c>
      <c r="B17" s="3">
        <v>1105.8</v>
      </c>
      <c r="C17" s="3">
        <v>1298.7</v>
      </c>
      <c r="D17" s="3">
        <v>1414.3</v>
      </c>
      <c r="E17" s="3">
        <v>1392.6</v>
      </c>
      <c r="F17" s="30"/>
    </row>
    <row r="18" spans="1:6" x14ac:dyDescent="0.3">
      <c r="A18" s="1" t="s">
        <v>96</v>
      </c>
      <c r="B18" s="3">
        <v>724.1</v>
      </c>
      <c r="C18" s="3">
        <v>762.1</v>
      </c>
      <c r="D18" s="3">
        <v>1245.9000000000001</v>
      </c>
      <c r="E18" s="3">
        <v>1313.9</v>
      </c>
      <c r="F18" s="30"/>
    </row>
    <row r="19" spans="1:6" x14ac:dyDescent="0.3">
      <c r="A19" s="1" t="s">
        <v>97</v>
      </c>
      <c r="B19" s="3">
        <v>7172.5</v>
      </c>
      <c r="C19" s="3">
        <v>6649.7</v>
      </c>
      <c r="D19" s="3">
        <v>7058.2</v>
      </c>
      <c r="E19" s="3">
        <v>8124.7</v>
      </c>
      <c r="F19" s="30"/>
    </row>
    <row r="20" spans="1:6" x14ac:dyDescent="0.3">
      <c r="A20" s="1"/>
      <c r="B20" s="3"/>
      <c r="C20" s="3"/>
      <c r="D20" s="3"/>
      <c r="E20" s="3"/>
      <c r="F20" s="30"/>
    </row>
    <row r="21" spans="1:6" x14ac:dyDescent="0.3">
      <c r="A21" s="1" t="s">
        <v>99</v>
      </c>
      <c r="B21" s="3">
        <f>SUM(B22:B26)</f>
        <v>5019.7999999999993</v>
      </c>
      <c r="C21" s="3">
        <f>SUM(C22:C26)</f>
        <v>5519.8</v>
      </c>
      <c r="D21" s="3">
        <f>SUM(D22:D26)</f>
        <v>5675.5999999999995</v>
      </c>
      <c r="E21" s="3">
        <f>SUM(E22:E26)</f>
        <v>5901.9</v>
      </c>
      <c r="F21" s="3"/>
    </row>
    <row r="22" spans="1:6" x14ac:dyDescent="0.3">
      <c r="A22" s="1" t="s">
        <v>93</v>
      </c>
      <c r="B22" s="3">
        <v>2189</v>
      </c>
      <c r="C22" s="3">
        <v>2667</v>
      </c>
      <c r="D22" s="3">
        <v>2631.2</v>
      </c>
      <c r="E22" s="3">
        <v>2972.8</v>
      </c>
      <c r="F22" s="30"/>
    </row>
    <row r="23" spans="1:6" x14ac:dyDescent="0.3">
      <c r="A23" s="1" t="s">
        <v>94</v>
      </c>
      <c r="B23" s="3">
        <v>319.3</v>
      </c>
      <c r="C23" s="3">
        <v>210.3</v>
      </c>
      <c r="D23" s="3">
        <v>320.2</v>
      </c>
      <c r="E23" s="3">
        <v>143.69999999999999</v>
      </c>
      <c r="F23" s="30"/>
    </row>
    <row r="24" spans="1:6" x14ac:dyDescent="0.3">
      <c r="A24" s="1" t="s">
        <v>95</v>
      </c>
      <c r="B24" s="3">
        <v>157.19999999999999</v>
      </c>
      <c r="C24" s="3">
        <v>72</v>
      </c>
      <c r="D24" s="3">
        <v>181.7</v>
      </c>
      <c r="E24" s="3">
        <v>64.8</v>
      </c>
      <c r="F24" s="30"/>
    </row>
    <row r="25" spans="1:6" x14ac:dyDescent="0.3">
      <c r="A25" s="1" t="s">
        <v>96</v>
      </c>
      <c r="B25" s="3">
        <v>193.2</v>
      </c>
      <c r="C25" s="3">
        <v>59.4</v>
      </c>
      <c r="D25" s="3">
        <v>148.1</v>
      </c>
      <c r="E25" s="3">
        <v>69.7</v>
      </c>
      <c r="F25" s="30"/>
    </row>
    <row r="26" spans="1:6" x14ac:dyDescent="0.3">
      <c r="A26" s="1" t="s">
        <v>97</v>
      </c>
      <c r="B26" s="3">
        <v>2161.1</v>
      </c>
      <c r="C26" s="3">
        <v>2511.1</v>
      </c>
      <c r="D26" s="3">
        <v>2394.4</v>
      </c>
      <c r="E26" s="3">
        <v>2650.9</v>
      </c>
      <c r="F26" s="30"/>
    </row>
    <row r="27" spans="1:6" x14ac:dyDescent="0.3">
      <c r="A27" s="1"/>
      <c r="B27" s="3"/>
      <c r="C27" s="3"/>
      <c r="D27" s="3"/>
      <c r="E27" s="3"/>
      <c r="F27" s="30"/>
    </row>
    <row r="28" spans="1:6" x14ac:dyDescent="0.3">
      <c r="A28" s="1" t="s">
        <v>100</v>
      </c>
      <c r="B28" s="3">
        <f>SUM(B29:B33)</f>
        <v>4545.8</v>
      </c>
      <c r="C28" s="3">
        <f>SUM(C29:C33)</f>
        <v>4335.6000000000004</v>
      </c>
      <c r="D28" s="3">
        <f>SUM(D29:D33)</f>
        <v>5342.9</v>
      </c>
      <c r="E28" s="3">
        <f>SUM(E29:E33)</f>
        <v>4298.7</v>
      </c>
      <c r="F28" s="3"/>
    </row>
    <row r="29" spans="1:6" x14ac:dyDescent="0.3">
      <c r="A29" s="1" t="s">
        <v>93</v>
      </c>
      <c r="B29" s="3">
        <v>838.6</v>
      </c>
      <c r="C29" s="3">
        <v>755.8</v>
      </c>
      <c r="D29" s="3">
        <v>990.4</v>
      </c>
      <c r="E29" s="3">
        <v>850.5</v>
      </c>
      <c r="F29" s="30"/>
    </row>
    <row r="30" spans="1:6" x14ac:dyDescent="0.3">
      <c r="A30" s="1" t="s">
        <v>94</v>
      </c>
      <c r="B30" s="3">
        <v>686.7</v>
      </c>
      <c r="C30" s="3">
        <v>655.20000000000005</v>
      </c>
      <c r="D30" s="3">
        <v>909</v>
      </c>
      <c r="E30" s="3">
        <v>650.9</v>
      </c>
      <c r="F30" s="30"/>
    </row>
    <row r="31" spans="1:6" x14ac:dyDescent="0.3">
      <c r="A31" s="1" t="s">
        <v>95</v>
      </c>
      <c r="B31" s="3">
        <v>1238.8</v>
      </c>
      <c r="C31" s="3">
        <v>1336.9</v>
      </c>
      <c r="D31" s="3">
        <v>1545.6</v>
      </c>
      <c r="E31" s="3">
        <v>1176.8</v>
      </c>
      <c r="F31" s="30"/>
    </row>
    <row r="32" spans="1:6" x14ac:dyDescent="0.3">
      <c r="A32" s="1" t="s">
        <v>96</v>
      </c>
      <c r="B32" s="3">
        <v>60.7</v>
      </c>
      <c r="C32" s="3">
        <v>57.1</v>
      </c>
      <c r="D32" s="3">
        <v>68.099999999999994</v>
      </c>
      <c r="E32" s="3">
        <v>47.1</v>
      </c>
      <c r="F32" s="30"/>
    </row>
    <row r="33" spans="1:6" x14ac:dyDescent="0.3">
      <c r="A33" s="1" t="s">
        <v>97</v>
      </c>
      <c r="B33" s="3">
        <v>1721</v>
      </c>
      <c r="C33" s="3">
        <v>1530.6</v>
      </c>
      <c r="D33" s="3">
        <v>1829.8</v>
      </c>
      <c r="E33" s="3">
        <v>1573.4</v>
      </c>
      <c r="F33" s="30"/>
    </row>
    <row r="34" spans="1:6" x14ac:dyDescent="0.3">
      <c r="A34" s="1"/>
      <c r="B34" s="3"/>
      <c r="C34" s="3"/>
      <c r="D34" s="3"/>
      <c r="E34" s="3"/>
      <c r="F34" s="30"/>
    </row>
    <row r="35" spans="1:6" x14ac:dyDescent="0.3">
      <c r="A35" s="1" t="s">
        <v>103</v>
      </c>
      <c r="B35" s="3">
        <f>SUM(B36:B40)</f>
        <v>190885.8</v>
      </c>
      <c r="C35" s="3">
        <f>SUM(C36:C40)</f>
        <v>186901.2</v>
      </c>
      <c r="D35" s="3">
        <f>SUM(D36:D40)</f>
        <v>200698.8</v>
      </c>
      <c r="E35" s="3">
        <f>SUM(E36:E40)</f>
        <v>207931.3</v>
      </c>
      <c r="F35" s="30"/>
    </row>
    <row r="36" spans="1:6" x14ac:dyDescent="0.3">
      <c r="A36" s="1" t="s">
        <v>93</v>
      </c>
      <c r="B36" s="3">
        <v>91799.7</v>
      </c>
      <c r="C36" s="3">
        <v>86350.6</v>
      </c>
      <c r="D36" s="3">
        <v>94698</v>
      </c>
      <c r="E36" s="3">
        <v>101935.9</v>
      </c>
      <c r="F36" s="30"/>
    </row>
    <row r="37" spans="1:6" x14ac:dyDescent="0.3">
      <c r="A37" s="1" t="s">
        <v>94</v>
      </c>
      <c r="B37" s="3">
        <v>5095.3999999999996</v>
      </c>
      <c r="C37" s="3">
        <v>4822.1000000000004</v>
      </c>
      <c r="D37" s="3">
        <v>5968.2</v>
      </c>
      <c r="E37" s="3">
        <v>6227.8</v>
      </c>
      <c r="F37" s="30"/>
    </row>
    <row r="38" spans="1:6" x14ac:dyDescent="0.3">
      <c r="A38" s="1" t="s">
        <v>95</v>
      </c>
      <c r="B38" s="3">
        <v>4542</v>
      </c>
      <c r="C38" s="3">
        <v>4692.8</v>
      </c>
      <c r="D38" s="3">
        <v>5302.5</v>
      </c>
      <c r="E38" s="3">
        <v>5124.3</v>
      </c>
      <c r="F38" s="30"/>
    </row>
    <row r="39" spans="1:6" x14ac:dyDescent="0.3">
      <c r="A39" s="1" t="s">
        <v>96</v>
      </c>
      <c r="B39" s="3">
        <v>1719.3</v>
      </c>
      <c r="C39" s="3">
        <v>1614.8</v>
      </c>
      <c r="D39" s="3">
        <v>2269.6999999999998</v>
      </c>
      <c r="E39" s="3">
        <v>2175.6999999999998</v>
      </c>
      <c r="F39" s="30"/>
    </row>
    <row r="40" spans="1:6" x14ac:dyDescent="0.3">
      <c r="A40" s="40" t="s">
        <v>97</v>
      </c>
      <c r="B40" s="72">
        <v>87729.4</v>
      </c>
      <c r="C40" s="72">
        <v>89420.9</v>
      </c>
      <c r="D40" s="72">
        <v>92460.4</v>
      </c>
      <c r="E40" s="72">
        <v>92467.6</v>
      </c>
      <c r="F40" s="30"/>
    </row>
    <row r="41" spans="1:6" ht="3.9" customHeight="1" x14ac:dyDescent="0.3">
      <c r="A41" s="1"/>
      <c r="B41" s="3"/>
      <c r="C41" s="3"/>
      <c r="D41" s="3"/>
      <c r="E41" s="3"/>
      <c r="F41" s="30"/>
    </row>
    <row r="42" spans="1:6" ht="14.1" customHeight="1" x14ac:dyDescent="0.3">
      <c r="A42" s="1" t="s">
        <v>238</v>
      </c>
      <c r="B42" s="3"/>
      <c r="C42" s="3"/>
      <c r="D42" s="3"/>
      <c r="E42" s="3"/>
      <c r="F42" s="30"/>
    </row>
    <row r="43" spans="1:6" ht="14.1" customHeight="1" x14ac:dyDescent="0.3">
      <c r="A43" s="1" t="s">
        <v>102</v>
      </c>
      <c r="B43" s="91"/>
      <c r="C43" s="91"/>
      <c r="D43" s="87"/>
      <c r="E43" s="19"/>
      <c r="F43" s="30"/>
    </row>
    <row r="44" spans="1:6" ht="6.9" customHeight="1" x14ac:dyDescent="0.3">
      <c r="A44" s="92"/>
      <c r="B44" s="19"/>
      <c r="C44" s="19"/>
      <c r="D44" s="87"/>
      <c r="E44" s="19"/>
      <c r="F44" s="30"/>
    </row>
    <row r="45" spans="1:6" ht="14.1" customHeight="1" x14ac:dyDescent="0.3">
      <c r="A45" s="111" t="s">
        <v>214</v>
      </c>
      <c r="B45" s="111"/>
      <c r="C45" s="111"/>
      <c r="D45" s="111"/>
      <c r="E45" s="111"/>
      <c r="F45" s="30"/>
    </row>
    <row r="46" spans="1:6" ht="14.1" customHeight="1" x14ac:dyDescent="0.3">
      <c r="A46" s="61" t="s">
        <v>204</v>
      </c>
      <c r="B46" s="61"/>
      <c r="C46" s="61"/>
      <c r="D46" s="61"/>
      <c r="E46" s="61"/>
      <c r="F46" s="30"/>
    </row>
    <row r="47" spans="1:6" ht="6.9" customHeight="1" x14ac:dyDescent="0.3">
      <c r="A47" s="92"/>
      <c r="B47" s="91"/>
      <c r="C47" s="91"/>
      <c r="D47" s="87"/>
      <c r="E47" s="19"/>
      <c r="F47" s="30"/>
    </row>
    <row r="48" spans="1:6" ht="14.1" customHeight="1" x14ac:dyDescent="0.3">
      <c r="A48" s="1" t="s">
        <v>243</v>
      </c>
      <c r="B48" s="92"/>
      <c r="C48" s="92"/>
      <c r="D48" s="3"/>
      <c r="E48" s="92"/>
      <c r="F48" s="7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75" t="s">
        <v>196</v>
      </c>
      <c r="B1" s="76"/>
      <c r="C1" s="3"/>
      <c r="D1" s="76"/>
      <c r="E1" s="76"/>
      <c r="F1" s="3"/>
    </row>
    <row r="2" spans="1:6" x14ac:dyDescent="0.3">
      <c r="A2" s="76"/>
      <c r="B2" s="39" t="s">
        <v>220</v>
      </c>
      <c r="C2" s="39" t="s">
        <v>221</v>
      </c>
      <c r="D2" s="39" t="s">
        <v>233</v>
      </c>
      <c r="E2" s="39" t="s">
        <v>233</v>
      </c>
      <c r="F2" s="3"/>
    </row>
    <row r="3" spans="1:6" x14ac:dyDescent="0.3">
      <c r="A3" s="77" t="s">
        <v>104</v>
      </c>
      <c r="B3" s="41">
        <v>2024</v>
      </c>
      <c r="C3" s="41">
        <v>2024</v>
      </c>
      <c r="D3" s="41">
        <v>2024</v>
      </c>
      <c r="E3" s="41">
        <v>2023</v>
      </c>
      <c r="F3" s="3"/>
    </row>
    <row r="4" spans="1:6" ht="8.25" customHeight="1" x14ac:dyDescent="0.3">
      <c r="A4" s="78"/>
      <c r="B4" s="9"/>
      <c r="C4" s="9"/>
      <c r="D4" s="2"/>
      <c r="E4" s="2"/>
      <c r="F4" s="9"/>
    </row>
    <row r="5" spans="1:6" x14ac:dyDescent="0.3">
      <c r="A5" s="76"/>
      <c r="B5" s="109" t="s">
        <v>105</v>
      </c>
      <c r="C5" s="109"/>
      <c r="D5" s="109"/>
      <c r="E5" s="109"/>
      <c r="F5" s="13"/>
    </row>
    <row r="6" spans="1:6" ht="7.5" customHeight="1" x14ac:dyDescent="0.3">
      <c r="A6" s="76"/>
      <c r="B6" s="50"/>
      <c r="C6" s="13"/>
      <c r="D6" s="48"/>
      <c r="E6" s="48"/>
      <c r="F6" s="13"/>
    </row>
    <row r="7" spans="1:6" x14ac:dyDescent="0.3">
      <c r="A7" s="76" t="s">
        <v>106</v>
      </c>
      <c r="B7" s="3">
        <v>95463.4</v>
      </c>
      <c r="C7" s="3">
        <v>104400</v>
      </c>
      <c r="D7" s="3">
        <v>99637.9</v>
      </c>
      <c r="E7" s="9">
        <v>104086.5</v>
      </c>
      <c r="F7" s="3"/>
    </row>
    <row r="8" spans="1:6" x14ac:dyDescent="0.3">
      <c r="A8" s="76" t="s">
        <v>107</v>
      </c>
      <c r="B8" s="3">
        <v>2037.5</v>
      </c>
      <c r="C8" s="3">
        <v>2015.8</v>
      </c>
      <c r="D8" s="3">
        <v>1884.4</v>
      </c>
      <c r="E8" s="9">
        <v>2094.9</v>
      </c>
      <c r="F8" s="3"/>
    </row>
    <row r="9" spans="1:6" x14ac:dyDescent="0.3">
      <c r="A9" s="76" t="s">
        <v>108</v>
      </c>
      <c r="B9" s="3">
        <v>8451.7000000000007</v>
      </c>
      <c r="C9" s="3">
        <v>7281</v>
      </c>
      <c r="D9" s="3">
        <v>6798.8</v>
      </c>
      <c r="E9" s="9">
        <v>8470.7999999999993</v>
      </c>
      <c r="F9" s="3"/>
    </row>
    <row r="10" spans="1:6" x14ac:dyDescent="0.3">
      <c r="A10" s="76" t="s">
        <v>109</v>
      </c>
      <c r="B10" s="3">
        <v>8101.2</v>
      </c>
      <c r="C10" s="3">
        <v>9243.2999999999993</v>
      </c>
      <c r="D10" s="3">
        <v>6811.9</v>
      </c>
      <c r="E10" s="9">
        <v>8462.2999999999993</v>
      </c>
      <c r="F10" s="3"/>
    </row>
    <row r="11" spans="1:6" x14ac:dyDescent="0.3">
      <c r="A11" s="76" t="s">
        <v>110</v>
      </c>
      <c r="B11" s="3">
        <v>8639.9</v>
      </c>
      <c r="C11" s="3">
        <v>11069.4</v>
      </c>
      <c r="D11" s="3">
        <v>11316.5</v>
      </c>
      <c r="E11" s="9">
        <v>9970.4</v>
      </c>
      <c r="F11" s="3"/>
    </row>
    <row r="12" spans="1:6" x14ac:dyDescent="0.3">
      <c r="A12" s="76" t="s">
        <v>111</v>
      </c>
      <c r="B12" s="3">
        <v>6809.9</v>
      </c>
      <c r="C12" s="3">
        <v>7322.8</v>
      </c>
      <c r="D12" s="3">
        <v>7880.4</v>
      </c>
      <c r="E12" s="9">
        <v>6863.1</v>
      </c>
      <c r="F12" s="3"/>
    </row>
    <row r="13" spans="1:6" x14ac:dyDescent="0.3">
      <c r="A13" s="76" t="s">
        <v>112</v>
      </c>
      <c r="B13" s="3">
        <v>18942.8</v>
      </c>
      <c r="C13" s="3">
        <v>21459.4</v>
      </c>
      <c r="D13" s="3">
        <v>19699.400000000001</v>
      </c>
      <c r="E13" s="9">
        <v>21402</v>
      </c>
      <c r="F13" s="3"/>
    </row>
    <row r="14" spans="1:6" x14ac:dyDescent="0.3">
      <c r="A14" s="76" t="s">
        <v>113</v>
      </c>
      <c r="B14" s="3">
        <v>23379.3</v>
      </c>
      <c r="C14" s="3">
        <v>24813.8</v>
      </c>
      <c r="D14" s="3">
        <v>25494.6</v>
      </c>
      <c r="E14" s="9">
        <v>28736.400000000001</v>
      </c>
      <c r="F14" s="3"/>
    </row>
    <row r="15" spans="1:6" x14ac:dyDescent="0.3">
      <c r="A15" s="76" t="s">
        <v>114</v>
      </c>
      <c r="B15" s="3">
        <v>19040.400000000001</v>
      </c>
      <c r="C15" s="3">
        <v>21140</v>
      </c>
      <c r="D15" s="3">
        <v>19664.3</v>
      </c>
      <c r="E15" s="9">
        <v>18023.3</v>
      </c>
      <c r="F15" s="3"/>
    </row>
    <row r="16" spans="1:6" x14ac:dyDescent="0.3">
      <c r="A16" s="76" t="s">
        <v>115</v>
      </c>
      <c r="B16" s="3">
        <v>4369.8</v>
      </c>
      <c r="C16" s="3">
        <v>4344</v>
      </c>
      <c r="D16" s="3">
        <v>4339.1000000000004</v>
      </c>
      <c r="E16" s="9">
        <v>3349.2</v>
      </c>
      <c r="F16" s="3"/>
    </row>
    <row r="17" spans="1:6" x14ac:dyDescent="0.3">
      <c r="A17" s="76" t="s">
        <v>116</v>
      </c>
      <c r="B17" s="3">
        <v>2090.1999999999998</v>
      </c>
      <c r="C17" s="3">
        <v>1560.3</v>
      </c>
      <c r="D17" s="3">
        <v>1777.7</v>
      </c>
      <c r="E17" s="9">
        <v>1291</v>
      </c>
      <c r="F17" s="3"/>
    </row>
    <row r="18" spans="1:6" x14ac:dyDescent="0.3">
      <c r="A18" s="76" t="s">
        <v>117</v>
      </c>
      <c r="B18" s="3">
        <v>2111.3000000000002</v>
      </c>
      <c r="C18" s="3">
        <v>2628</v>
      </c>
      <c r="D18" s="3">
        <v>2391.8000000000002</v>
      </c>
      <c r="E18" s="9">
        <v>1892.9</v>
      </c>
      <c r="F18" s="3"/>
    </row>
    <row r="19" spans="1:6" x14ac:dyDescent="0.3">
      <c r="A19" s="76" t="s">
        <v>118</v>
      </c>
      <c r="B19" s="3">
        <v>17604.900000000001</v>
      </c>
      <c r="C19" s="3">
        <v>18724.8</v>
      </c>
      <c r="D19" s="3">
        <v>19256.599999999999</v>
      </c>
      <c r="E19" s="9">
        <v>20184.2</v>
      </c>
      <c r="F19" s="3"/>
    </row>
    <row r="20" spans="1:6" x14ac:dyDescent="0.3">
      <c r="A20" s="76" t="s">
        <v>119</v>
      </c>
      <c r="B20" s="3">
        <v>919.3</v>
      </c>
      <c r="C20" s="3">
        <v>889.2</v>
      </c>
      <c r="D20" s="3">
        <v>1036.9000000000001</v>
      </c>
      <c r="E20" s="9">
        <v>1046.0999999999999</v>
      </c>
      <c r="F20" s="3"/>
    </row>
    <row r="21" spans="1:6" x14ac:dyDescent="0.3">
      <c r="A21" s="76" t="s">
        <v>120</v>
      </c>
      <c r="B21" s="3">
        <v>1718.3</v>
      </c>
      <c r="C21" s="3">
        <v>1723.1</v>
      </c>
      <c r="D21" s="3">
        <v>1645</v>
      </c>
      <c r="E21" s="9">
        <v>1472.6</v>
      </c>
      <c r="F21" s="3"/>
    </row>
    <row r="22" spans="1:6" x14ac:dyDescent="0.3">
      <c r="A22" s="76" t="s">
        <v>121</v>
      </c>
      <c r="B22" s="3">
        <v>1602.7</v>
      </c>
      <c r="C22" s="3">
        <v>2106.1999999999998</v>
      </c>
      <c r="D22" s="3">
        <v>3158.3</v>
      </c>
      <c r="E22" s="9">
        <v>1913.1</v>
      </c>
      <c r="F22" s="3"/>
    </row>
    <row r="23" spans="1:6" x14ac:dyDescent="0.3">
      <c r="A23" s="76" t="s">
        <v>122</v>
      </c>
      <c r="B23" s="3">
        <v>11518.1</v>
      </c>
      <c r="C23" s="3">
        <v>12071.3</v>
      </c>
      <c r="D23" s="3">
        <v>11548.2</v>
      </c>
      <c r="E23" s="9">
        <v>13663.5</v>
      </c>
      <c r="F23" s="3"/>
    </row>
    <row r="24" spans="1:6" x14ac:dyDescent="0.3">
      <c r="A24" s="76" t="s">
        <v>123</v>
      </c>
      <c r="B24" s="3">
        <v>489824.4</v>
      </c>
      <c r="C24" s="3">
        <v>565321.80000000005</v>
      </c>
      <c r="D24" s="3">
        <v>534669.5</v>
      </c>
      <c r="E24" s="9">
        <v>516941.6</v>
      </c>
      <c r="F24" s="3"/>
    </row>
    <row r="25" spans="1:6" x14ac:dyDescent="0.3">
      <c r="A25" s="76" t="s">
        <v>124</v>
      </c>
      <c r="B25" s="3">
        <v>405.9</v>
      </c>
      <c r="C25" s="3">
        <v>989.8</v>
      </c>
      <c r="D25" s="3">
        <v>573.9</v>
      </c>
      <c r="E25" s="9">
        <v>395.6</v>
      </c>
      <c r="F25" s="3"/>
    </row>
    <row r="26" spans="1:6" x14ac:dyDescent="0.3">
      <c r="A26" s="76" t="s">
        <v>125</v>
      </c>
      <c r="B26" s="3">
        <v>50192.800000000003</v>
      </c>
      <c r="C26" s="3">
        <v>66521.600000000006</v>
      </c>
      <c r="D26" s="3">
        <v>57124.2</v>
      </c>
      <c r="E26" s="9">
        <v>53522.7</v>
      </c>
      <c r="F26" s="3"/>
    </row>
    <row r="27" spans="1:6" x14ac:dyDescent="0.3">
      <c r="A27" s="76" t="s">
        <v>126</v>
      </c>
      <c r="B27" s="3">
        <v>21185.3</v>
      </c>
      <c r="C27" s="3">
        <v>30998.3</v>
      </c>
      <c r="D27" s="3">
        <v>32348.3</v>
      </c>
      <c r="E27" s="9">
        <v>28828.7</v>
      </c>
      <c r="F27" s="3"/>
    </row>
    <row r="28" spans="1:6" x14ac:dyDescent="0.3">
      <c r="A28" s="76" t="s">
        <v>127</v>
      </c>
      <c r="B28" s="3">
        <v>159232.1</v>
      </c>
      <c r="C28" s="3">
        <v>183033.3</v>
      </c>
      <c r="D28" s="3">
        <v>174585.8</v>
      </c>
      <c r="E28" s="9">
        <v>153638.20000000001</v>
      </c>
      <c r="F28" s="3"/>
    </row>
    <row r="29" spans="1:6" x14ac:dyDescent="0.3">
      <c r="A29" s="76" t="s">
        <v>129</v>
      </c>
      <c r="B29" s="3">
        <v>94315.7</v>
      </c>
      <c r="C29" s="3">
        <v>96088.5</v>
      </c>
      <c r="D29" s="3">
        <v>92731.6</v>
      </c>
      <c r="E29" s="9">
        <v>95289.1</v>
      </c>
      <c r="F29" s="3"/>
    </row>
    <row r="30" spans="1:6" x14ac:dyDescent="0.3">
      <c r="A30" s="76" t="s">
        <v>130</v>
      </c>
      <c r="B30" s="3">
        <v>13143.6</v>
      </c>
      <c r="C30" s="3">
        <v>17387.5</v>
      </c>
      <c r="D30" s="3">
        <v>18959.099999999999</v>
      </c>
      <c r="E30" s="9">
        <v>20412.900000000001</v>
      </c>
      <c r="F30" s="3"/>
    </row>
    <row r="31" spans="1:6" x14ac:dyDescent="0.3">
      <c r="A31" s="76" t="s">
        <v>131</v>
      </c>
      <c r="B31" s="3">
        <v>483.7</v>
      </c>
      <c r="C31" s="3">
        <v>472.1</v>
      </c>
      <c r="D31" s="3">
        <v>490.3</v>
      </c>
      <c r="E31" s="9">
        <v>575.9</v>
      </c>
      <c r="F31" s="3"/>
    </row>
    <row r="32" spans="1:6" x14ac:dyDescent="0.3">
      <c r="A32" s="76" t="s">
        <v>132</v>
      </c>
      <c r="B32" s="3">
        <v>650.9</v>
      </c>
      <c r="C32" s="3">
        <v>700.1</v>
      </c>
      <c r="D32" s="3">
        <v>598.6</v>
      </c>
      <c r="E32" s="9">
        <v>672.4</v>
      </c>
      <c r="F32" s="3"/>
    </row>
    <row r="33" spans="1:6" x14ac:dyDescent="0.3">
      <c r="A33" s="76" t="s">
        <v>133</v>
      </c>
      <c r="B33" s="3">
        <v>2893.2</v>
      </c>
      <c r="C33" s="3">
        <v>4494.5</v>
      </c>
      <c r="D33" s="3">
        <v>5695.7</v>
      </c>
      <c r="E33" s="9">
        <v>5887.5</v>
      </c>
      <c r="F33" s="3"/>
    </row>
    <row r="34" spans="1:6" x14ac:dyDescent="0.3">
      <c r="A34" s="76" t="s">
        <v>134</v>
      </c>
      <c r="B34" s="3">
        <v>1560.1</v>
      </c>
      <c r="C34" s="3">
        <v>1069</v>
      </c>
      <c r="D34" s="3">
        <v>1161.2</v>
      </c>
      <c r="E34" s="9">
        <v>1055.5999999999999</v>
      </c>
      <c r="F34" s="3"/>
    </row>
    <row r="35" spans="1:6" x14ac:dyDescent="0.3">
      <c r="A35" s="76" t="s">
        <v>207</v>
      </c>
      <c r="B35" s="3">
        <v>349</v>
      </c>
      <c r="C35" s="3">
        <v>476.2</v>
      </c>
      <c r="D35" s="3">
        <v>665.7</v>
      </c>
      <c r="E35" s="9">
        <v>866.8</v>
      </c>
      <c r="F35" s="3"/>
    </row>
    <row r="36" spans="1:6" x14ac:dyDescent="0.3">
      <c r="A36" s="76" t="s">
        <v>135</v>
      </c>
      <c r="B36" s="3">
        <v>68435</v>
      </c>
      <c r="C36" s="3">
        <v>70463.8</v>
      </c>
      <c r="D36" s="3">
        <v>61913.1</v>
      </c>
      <c r="E36" s="9">
        <v>66841.7</v>
      </c>
      <c r="F36" s="3"/>
    </row>
    <row r="37" spans="1:6" x14ac:dyDescent="0.3">
      <c r="A37" s="76" t="s">
        <v>136</v>
      </c>
      <c r="B37" s="3">
        <v>1524.4</v>
      </c>
      <c r="C37" s="3">
        <v>1796.4</v>
      </c>
      <c r="D37" s="3">
        <v>1749.1</v>
      </c>
      <c r="E37" s="9">
        <v>2078.5</v>
      </c>
      <c r="F37" s="3"/>
    </row>
    <row r="38" spans="1:6" x14ac:dyDescent="0.3">
      <c r="A38" s="76" t="s">
        <v>137</v>
      </c>
      <c r="B38" s="3">
        <v>4734.3999999999996</v>
      </c>
      <c r="C38" s="3">
        <v>4006.4</v>
      </c>
      <c r="D38" s="3">
        <v>3974.7</v>
      </c>
      <c r="E38" s="9">
        <v>3480</v>
      </c>
      <c r="F38" s="3"/>
    </row>
    <row r="39" spans="1:6" x14ac:dyDescent="0.3">
      <c r="A39" s="76" t="s">
        <v>138</v>
      </c>
      <c r="B39" s="3">
        <v>3493.9</v>
      </c>
      <c r="C39" s="3">
        <v>6904.1</v>
      </c>
      <c r="D39" s="3">
        <v>5672.6</v>
      </c>
      <c r="E39" s="9">
        <v>7131.8</v>
      </c>
      <c r="F39" s="3"/>
    </row>
    <row r="40" spans="1:6" x14ac:dyDescent="0.3">
      <c r="A40" s="76" t="s">
        <v>139</v>
      </c>
      <c r="B40" s="3">
        <v>924.5</v>
      </c>
      <c r="C40" s="3">
        <v>1119.2</v>
      </c>
      <c r="D40" s="3">
        <v>933.4</v>
      </c>
      <c r="E40" s="9">
        <v>809.4</v>
      </c>
      <c r="F40" s="3"/>
    </row>
    <row r="41" spans="1:6" x14ac:dyDescent="0.3">
      <c r="A41" s="76" t="s">
        <v>140</v>
      </c>
      <c r="B41" s="3">
        <v>3801.2</v>
      </c>
      <c r="C41" s="3">
        <v>3996.2</v>
      </c>
      <c r="D41" s="3">
        <v>4086.8</v>
      </c>
      <c r="E41" s="9">
        <v>3429.3</v>
      </c>
      <c r="F41" s="3"/>
    </row>
    <row r="42" spans="1:6" x14ac:dyDescent="0.3">
      <c r="A42" s="76" t="s">
        <v>141</v>
      </c>
      <c r="B42" s="3">
        <v>61652.7</v>
      </c>
      <c r="C42" s="3">
        <v>73318.399999999994</v>
      </c>
      <c r="D42" s="3">
        <v>70514.600000000006</v>
      </c>
      <c r="E42" s="9">
        <v>70900.3</v>
      </c>
      <c r="F42" s="3"/>
    </row>
    <row r="43" spans="1:6" x14ac:dyDescent="0.3">
      <c r="A43" s="76" t="s">
        <v>142</v>
      </c>
      <c r="B43" s="3">
        <v>34.700000000000003</v>
      </c>
      <c r="C43" s="3">
        <v>20</v>
      </c>
      <c r="D43" s="3">
        <v>26.8</v>
      </c>
      <c r="E43" s="9">
        <v>40.9</v>
      </c>
      <c r="F43" s="3"/>
    </row>
    <row r="44" spans="1:6" x14ac:dyDescent="0.3">
      <c r="A44" s="76" t="s">
        <v>143</v>
      </c>
      <c r="B44" s="3">
        <v>14708.2</v>
      </c>
      <c r="C44" s="3">
        <v>16664.2</v>
      </c>
      <c r="D44" s="3">
        <v>14959.8</v>
      </c>
      <c r="E44" s="9">
        <v>15384.4</v>
      </c>
      <c r="F44" s="3"/>
    </row>
    <row r="45" spans="1:6" x14ac:dyDescent="0.3">
      <c r="A45" s="76" t="s">
        <v>144</v>
      </c>
      <c r="B45" s="3">
        <v>7370.1</v>
      </c>
      <c r="C45" s="3">
        <v>7394.1</v>
      </c>
      <c r="D45" s="3">
        <v>7292.9</v>
      </c>
      <c r="E45" s="9">
        <v>6977.7</v>
      </c>
      <c r="F45" s="3"/>
    </row>
    <row r="46" spans="1:6" x14ac:dyDescent="0.3">
      <c r="A46" s="76" t="s">
        <v>199</v>
      </c>
      <c r="B46" s="3">
        <v>972.1</v>
      </c>
      <c r="C46" s="3">
        <v>1934</v>
      </c>
      <c r="D46" s="3">
        <v>1276.3</v>
      </c>
      <c r="E46" s="9">
        <v>1420.4</v>
      </c>
      <c r="F46" s="3"/>
    </row>
    <row r="47" spans="1:6" x14ac:dyDescent="0.3">
      <c r="A47" s="76" t="s">
        <v>145</v>
      </c>
      <c r="B47" s="3">
        <v>1745.7</v>
      </c>
      <c r="C47" s="3">
        <v>2134.3000000000002</v>
      </c>
      <c r="D47" s="3">
        <v>1833.8</v>
      </c>
      <c r="E47" s="9">
        <v>2120.1999999999998</v>
      </c>
      <c r="F47" s="3"/>
    </row>
    <row r="48" spans="1:6" x14ac:dyDescent="0.3">
      <c r="A48" s="76" t="s">
        <v>146</v>
      </c>
      <c r="B48" s="3">
        <v>1299.7</v>
      </c>
      <c r="C48" s="3">
        <v>1704.9</v>
      </c>
      <c r="D48" s="3">
        <v>925.4</v>
      </c>
      <c r="E48" s="9">
        <v>1661.8</v>
      </c>
      <c r="F48" s="3"/>
    </row>
    <row r="49" spans="1:6" x14ac:dyDescent="0.3">
      <c r="A49" s="76" t="s">
        <v>187</v>
      </c>
      <c r="B49" s="3">
        <v>1983.5</v>
      </c>
      <c r="C49" s="3">
        <v>2122.6</v>
      </c>
      <c r="D49" s="3">
        <v>2432.8000000000002</v>
      </c>
      <c r="E49" s="9">
        <v>1957.1</v>
      </c>
      <c r="F49" s="3"/>
    </row>
    <row r="50" spans="1:6" ht="15.75" customHeight="1" x14ac:dyDescent="0.3">
      <c r="A50" s="75" t="s">
        <v>147</v>
      </c>
      <c r="B50" s="72">
        <v>622005.5</v>
      </c>
      <c r="C50" s="72">
        <v>709474.8</v>
      </c>
      <c r="D50" s="72">
        <v>672889.8</v>
      </c>
      <c r="E50" s="79">
        <v>659986.9</v>
      </c>
      <c r="F50" s="3"/>
    </row>
    <row r="51" spans="1:6" ht="3.9" customHeight="1" x14ac:dyDescent="0.3">
      <c r="A51" s="76"/>
      <c r="B51" s="3"/>
      <c r="C51" s="3"/>
      <c r="D51" s="80"/>
      <c r="E51" s="80"/>
      <c r="F51" s="3"/>
    </row>
    <row r="52" spans="1:6" ht="14.1" customHeight="1" x14ac:dyDescent="0.3">
      <c r="A52" s="76" t="s">
        <v>238</v>
      </c>
      <c r="B52" s="76"/>
      <c r="C52" s="3"/>
      <c r="D52" s="76"/>
      <c r="E52" s="76"/>
      <c r="F52" s="3"/>
    </row>
    <row r="53" spans="1:6" ht="14.1" customHeight="1" x14ac:dyDescent="0.3">
      <c r="A53" s="76" t="s">
        <v>200</v>
      </c>
      <c r="B53" s="76"/>
      <c r="C53" s="3"/>
      <c r="D53" s="76"/>
      <c r="E53" s="76"/>
      <c r="F53" s="3"/>
    </row>
    <row r="54" spans="1:6" ht="6.9" customHeight="1" x14ac:dyDescent="0.3">
      <c r="A54" s="76"/>
      <c r="B54" s="76"/>
      <c r="C54" s="3"/>
      <c r="D54" s="76"/>
      <c r="E54" s="76"/>
      <c r="F54" s="3"/>
    </row>
    <row r="55" spans="1:6" ht="14.1" customHeight="1" x14ac:dyDescent="0.3">
      <c r="A55" s="111" t="s">
        <v>214</v>
      </c>
      <c r="B55" s="111"/>
      <c r="C55" s="111"/>
      <c r="D55" s="111"/>
      <c r="E55" s="111"/>
      <c r="F55" s="3"/>
    </row>
    <row r="56" spans="1:6" ht="14.1" customHeight="1" x14ac:dyDescent="0.3">
      <c r="A56" s="81" t="s">
        <v>204</v>
      </c>
      <c r="B56" s="81"/>
      <c r="C56" s="81"/>
      <c r="D56" s="81"/>
      <c r="E56" s="81"/>
      <c r="F56" s="3"/>
    </row>
    <row r="57" spans="1:6" ht="6.9" customHeight="1" x14ac:dyDescent="0.3">
      <c r="A57" s="59"/>
      <c r="B57" s="76"/>
      <c r="C57" s="3"/>
      <c r="D57" s="76"/>
      <c r="E57" s="76"/>
      <c r="F57" s="3"/>
    </row>
    <row r="58" spans="1:6" ht="14.1" customHeight="1" x14ac:dyDescent="0.3">
      <c r="A58" s="76" t="s">
        <v>243</v>
      </c>
      <c r="B58" s="59"/>
      <c r="C58" s="3"/>
      <c r="D58" s="59"/>
      <c r="E58" s="59"/>
    </row>
  </sheetData>
  <mergeCells count="2">
    <mergeCell ref="B5:E5"/>
    <mergeCell ref="A55:E5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Meyer; Taylor Dew</dc:creator>
  <cp:keywords>Cotton, supply and use, exports, prices, textile trade</cp:keywords>
  <cp:lastModifiedBy>Meyer, Leslie - REE-ERS</cp:lastModifiedBy>
  <cp:lastPrinted>2023-06-29T15:26:57Z</cp:lastPrinted>
  <dcterms:created xsi:type="dcterms:W3CDTF">2017-10-04T18:25:11Z</dcterms:created>
  <dcterms:modified xsi:type="dcterms:W3CDTF">2024-10-16T13:22:05Z</dcterms:modified>
</cp:coreProperties>
</file>